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221-16" sheetId="1" r:id="rId1"/>
  </sheets>
  <externalReferences>
    <externalReference r:id="rId2"/>
    <externalReference r:id="rId3"/>
  </externalReferences>
  <definedNames>
    <definedName name="_xlnm.Print_Area" localSheetId="0">'221-16'!$A$1:$H$206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45621"/>
</workbook>
</file>

<file path=xl/calcChain.xml><?xml version="1.0" encoding="utf-8"?>
<calcChain xmlns="http://schemas.openxmlformats.org/spreadsheetml/2006/main">
  <c r="G189" i="1" l="1"/>
  <c r="G190" i="1"/>
  <c r="G194" i="1" l="1"/>
  <c r="D194" i="1"/>
  <c r="G193" i="1"/>
  <c r="D193" i="1"/>
  <c r="G192" i="1"/>
  <c r="D192" i="1"/>
  <c r="G191" i="1"/>
  <c r="D191" i="1"/>
  <c r="D190" i="1"/>
  <c r="D189" i="1"/>
  <c r="G187" i="1"/>
  <c r="D187" i="1"/>
  <c r="G186" i="1"/>
  <c r="D186" i="1"/>
  <c r="G185" i="1"/>
  <c r="D185" i="1"/>
  <c r="G184" i="1"/>
  <c r="D184" i="1"/>
  <c r="G183" i="1"/>
  <c r="D183" i="1"/>
  <c r="G182" i="1"/>
  <c r="D182" i="1"/>
  <c r="G181" i="1"/>
  <c r="D181" i="1"/>
  <c r="G179" i="1"/>
  <c r="D179" i="1"/>
  <c r="H177" i="1"/>
  <c r="F177" i="1"/>
  <c r="G177" i="1" s="1"/>
  <c r="D177" i="1"/>
  <c r="G175" i="1"/>
  <c r="D175" i="1"/>
  <c r="G173" i="1"/>
  <c r="D173" i="1"/>
  <c r="G170" i="1"/>
  <c r="D170" i="1"/>
  <c r="D168" i="1"/>
  <c r="G167" i="1"/>
  <c r="D167" i="1"/>
  <c r="G166" i="1"/>
  <c r="D166" i="1"/>
  <c r="G165" i="1"/>
  <c r="D165" i="1"/>
  <c r="H163" i="1"/>
  <c r="F163" i="1"/>
  <c r="G163" i="1" s="1"/>
  <c r="D163" i="1"/>
  <c r="G161" i="1"/>
  <c r="D161" i="1"/>
  <c r="G159" i="1"/>
  <c r="D159" i="1"/>
  <c r="H156" i="1"/>
  <c r="F156" i="1"/>
  <c r="G156" i="1" s="1"/>
  <c r="D156" i="1"/>
  <c r="G154" i="1"/>
  <c r="D154" i="1"/>
  <c r="G151" i="1"/>
  <c r="D151" i="1"/>
  <c r="G149" i="1"/>
  <c r="D149" i="1"/>
  <c r="G148" i="1"/>
  <c r="D148" i="1"/>
  <c r="G147" i="1"/>
  <c r="D147" i="1"/>
  <c r="H145" i="1"/>
  <c r="G145" i="1"/>
  <c r="F145" i="1"/>
  <c r="D145" i="1"/>
  <c r="G132" i="1"/>
  <c r="D132" i="1"/>
  <c r="G130" i="1"/>
  <c r="D130" i="1"/>
  <c r="G128" i="1"/>
  <c r="D128" i="1"/>
  <c r="G126" i="1"/>
  <c r="D126" i="1"/>
  <c r="G125" i="1"/>
  <c r="D125" i="1"/>
  <c r="H123" i="1"/>
  <c r="F123" i="1"/>
  <c r="G123" i="1" s="1"/>
  <c r="D123" i="1"/>
  <c r="G121" i="1"/>
  <c r="D121" i="1"/>
  <c r="G119" i="1"/>
  <c r="D119" i="1"/>
  <c r="G118" i="1"/>
  <c r="D118" i="1"/>
  <c r="G117" i="1"/>
  <c r="D117" i="1"/>
  <c r="G116" i="1"/>
  <c r="D116" i="1"/>
  <c r="G115" i="1"/>
  <c r="D115" i="1"/>
  <c r="G114" i="1"/>
  <c r="D114" i="1"/>
  <c r="H111" i="1"/>
  <c r="F111" i="1"/>
  <c r="G111" i="1" s="1"/>
  <c r="D111" i="1"/>
  <c r="G108" i="1"/>
  <c r="D108" i="1"/>
  <c r="G106" i="1"/>
  <c r="D106" i="1"/>
  <c r="G104" i="1"/>
  <c r="D104" i="1"/>
  <c r="G103" i="1"/>
  <c r="D103" i="1"/>
  <c r="G102" i="1"/>
  <c r="D102" i="1"/>
  <c r="H100" i="1"/>
  <c r="F100" i="1"/>
  <c r="G100" i="1" s="1"/>
  <c r="D100" i="1"/>
  <c r="G98" i="1"/>
  <c r="D98" i="1"/>
  <c r="G97" i="1"/>
  <c r="D97" i="1"/>
  <c r="H94" i="1"/>
  <c r="F94" i="1"/>
  <c r="G94" i="1" s="1"/>
  <c r="D94" i="1"/>
  <c r="G92" i="1"/>
  <c r="D92" i="1"/>
  <c r="G90" i="1"/>
  <c r="D90" i="1"/>
  <c r="G89" i="1"/>
  <c r="D89" i="1"/>
  <c r="H87" i="1"/>
  <c r="F87" i="1"/>
  <c r="G87" i="1" s="1"/>
  <c r="D87" i="1"/>
  <c r="G84" i="1"/>
  <c r="D84" i="1"/>
  <c r="G81" i="1"/>
  <c r="D81" i="1"/>
  <c r="H79" i="1"/>
  <c r="G79" i="1"/>
  <c r="F79" i="1"/>
  <c r="D79" i="1"/>
  <c r="G64" i="1"/>
  <c r="D64" i="1"/>
  <c r="G61" i="1"/>
  <c r="D61" i="1"/>
  <c r="G60" i="1"/>
  <c r="D60" i="1"/>
  <c r="G59" i="1"/>
  <c r="D59" i="1"/>
  <c r="G57" i="1"/>
  <c r="D57" i="1"/>
  <c r="G56" i="1"/>
  <c r="D56" i="1"/>
  <c r="D55" i="1"/>
  <c r="G54" i="1"/>
  <c r="D54" i="1"/>
  <c r="G53" i="1"/>
  <c r="D53" i="1"/>
  <c r="G52" i="1"/>
  <c r="D52" i="1"/>
  <c r="G51" i="1"/>
  <c r="D51" i="1"/>
  <c r="G49" i="1"/>
  <c r="D49" i="1"/>
  <c r="G48" i="1"/>
  <c r="D48" i="1"/>
  <c r="G47" i="1"/>
  <c r="D47" i="1"/>
  <c r="G46" i="1"/>
  <c r="D46" i="1"/>
  <c r="G44" i="1"/>
  <c r="D44" i="1"/>
  <c r="G43" i="1"/>
  <c r="D43" i="1"/>
  <c r="G42" i="1"/>
  <c r="D42" i="1"/>
  <c r="G40" i="1"/>
  <c r="D40" i="1"/>
  <c r="G39" i="1"/>
  <c r="D39" i="1"/>
  <c r="G38" i="1"/>
  <c r="D38" i="1"/>
  <c r="G37" i="1"/>
  <c r="D37" i="1"/>
  <c r="H34" i="1"/>
  <c r="G34" i="1"/>
  <c r="F34" i="1"/>
  <c r="D34" i="1"/>
  <c r="G32" i="1"/>
  <c r="D32" i="1"/>
  <c r="G30" i="1"/>
  <c r="D30" i="1"/>
  <c r="G28" i="1"/>
  <c r="D28" i="1"/>
  <c r="G27" i="1"/>
  <c r="D27" i="1"/>
  <c r="G25" i="1"/>
  <c r="D25" i="1"/>
  <c r="G23" i="1"/>
  <c r="D23" i="1"/>
  <c r="G22" i="1"/>
  <c r="D22" i="1"/>
  <c r="G21" i="1"/>
  <c r="D21" i="1"/>
  <c r="G20" i="1"/>
  <c r="D20" i="1"/>
  <c r="G19" i="1"/>
  <c r="D19" i="1"/>
  <c r="G18" i="1"/>
  <c r="D18" i="1"/>
  <c r="F15" i="1"/>
  <c r="D15" i="1"/>
  <c r="F13" i="1"/>
  <c r="D13" i="1"/>
  <c r="H13" i="1" l="1"/>
</calcChain>
</file>

<file path=xl/connections.xml><?xml version="1.0" encoding="utf-8"?>
<connections xmlns="http://schemas.openxmlformats.org/spreadsheetml/2006/main">
  <connection id="1" sourceFile="Z:\Defunciones\Volumen III-2015\Defu_2015 BOLETIN-MINSA.accdb" keepAlive="1" name="Defu_2015 BOLETIN-MINSA" type="5" refreshedVersion="4">
    <dbPr connection="Provider=Microsoft.ACE.OLEDB.12.0;User ID=Admin;Data Source=Z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</connections>
</file>

<file path=xl/sharedStrings.xml><?xml version="1.0" encoding="utf-8"?>
<sst xmlns="http://schemas.openxmlformats.org/spreadsheetml/2006/main" count="284" uniqueCount="229">
  <si>
    <t xml:space="preserve">Cuadro 221-16.  DEFUNCIONES Y TASA DE MORTALIDAD EN LA REPÚBLICA, POR CERTIFICACIÓN </t>
  </si>
  <si>
    <t>MÉDICA, SEGÚN CAUSA:  AÑO 2015</t>
  </si>
  <si>
    <t>Código       (1)</t>
  </si>
  <si>
    <t>Causa (1)</t>
  </si>
  <si>
    <t>Defunciones</t>
  </si>
  <si>
    <t>Total</t>
  </si>
  <si>
    <t>Certificación médica</t>
  </si>
  <si>
    <t>Número</t>
  </si>
  <si>
    <t>Tasa                     (2)</t>
  </si>
  <si>
    <t>Posición</t>
  </si>
  <si>
    <t>Con</t>
  </si>
  <si>
    <t>Sin</t>
  </si>
  <si>
    <t>Porcen-        taje</t>
  </si>
  <si>
    <t xml:space="preserve">                                       TOTAL...................................................................</t>
  </si>
  <si>
    <t>..</t>
  </si>
  <si>
    <t>001-025</t>
  </si>
  <si>
    <t>Ciertas enfermedades infecciosas y parasitarias......................................</t>
  </si>
  <si>
    <t>003</t>
  </si>
  <si>
    <t xml:space="preserve">   Diarrea y gastroenteritis de presunto origen</t>
  </si>
  <si>
    <t xml:space="preserve">      infeccioso..................................................................................................................</t>
  </si>
  <si>
    <t>004</t>
  </si>
  <si>
    <t xml:space="preserve">   Otras enfermedades infecciosas intestinales.............................................</t>
  </si>
  <si>
    <t>-</t>
  </si>
  <si>
    <t>005</t>
  </si>
  <si>
    <t xml:space="preserve">   Tuberculosis respiratoria.......................................................................................</t>
  </si>
  <si>
    <t>006</t>
  </si>
  <si>
    <t xml:space="preserve">   Otras tuberculosis.......................................................................................</t>
  </si>
  <si>
    <t>011</t>
  </si>
  <si>
    <t xml:space="preserve">   Infección meningocócica.................................................................................................................................</t>
  </si>
  <si>
    <t>012</t>
  </si>
  <si>
    <t xml:space="preserve">   Septicemia..................................................................................................................</t>
  </si>
  <si>
    <t>013</t>
  </si>
  <si>
    <t xml:space="preserve">   Infecciones con un modo de transmisión</t>
  </si>
  <si>
    <t xml:space="preserve">   predominantemente sexual............................................................................................................................................</t>
  </si>
  <si>
    <t>017</t>
  </si>
  <si>
    <t xml:space="preserve">   Otras fiebres virales transmitidas por artrópodos y</t>
  </si>
  <si>
    <t xml:space="preserve">      fiebres hemorrágicas virales.......................................................</t>
  </si>
  <si>
    <t>019</t>
  </si>
  <si>
    <t xml:space="preserve">   Hepatitis viral......................................................................................</t>
  </si>
  <si>
    <t>020</t>
  </si>
  <si>
    <t xml:space="preserve">   Enfermedad por virus de la inmunodeficiencia</t>
  </si>
  <si>
    <t xml:space="preserve">      humana (VIH)..................................................................................................................</t>
  </si>
  <si>
    <t>025</t>
  </si>
  <si>
    <t xml:space="preserve">   Las demás enfermedades infecciosas</t>
  </si>
  <si>
    <t xml:space="preserve">      y parasitarias..............................................................................................................</t>
  </si>
  <si>
    <t>026-046</t>
  </si>
  <si>
    <t>Tumores (neoplasias) malignos.................................................................</t>
  </si>
  <si>
    <t>027</t>
  </si>
  <si>
    <t xml:space="preserve">   Tumores malignos del labio, de la cavidad</t>
  </si>
  <si>
    <t xml:space="preserve">      bucal y de la faringe.............................................................................................................</t>
  </si>
  <si>
    <t>028</t>
  </si>
  <si>
    <t xml:space="preserve">   Tumor maligno del esófago..........................................................................................................</t>
  </si>
  <si>
    <t>029</t>
  </si>
  <si>
    <t xml:space="preserve">   Tumor maligno del estómago..........................................................................................................</t>
  </si>
  <si>
    <t>030</t>
  </si>
  <si>
    <t xml:space="preserve">   Tumor maligno del colon, del recto y del ano................................................................................................</t>
  </si>
  <si>
    <t>031</t>
  </si>
  <si>
    <t xml:space="preserve">   Tumor maligno del hígado y de las vías</t>
  </si>
  <si>
    <t xml:space="preserve">      biliares intrahepáticas.....................................................................................................................</t>
  </si>
  <si>
    <t>032</t>
  </si>
  <si>
    <t xml:space="preserve">   Tumor maligno del páncreas..................................................................................................................</t>
  </si>
  <si>
    <t>033</t>
  </si>
  <si>
    <t xml:space="preserve">   Tumor maligno de la laringe........................................................................................................................................</t>
  </si>
  <si>
    <t>034</t>
  </si>
  <si>
    <t xml:space="preserve">   Tumor maligno de la tráquea, de los bronquios</t>
  </si>
  <si>
    <t xml:space="preserve">      y del pulmón...........................................................................................................................</t>
  </si>
  <si>
    <t>035</t>
  </si>
  <si>
    <t xml:space="preserve">   Melanoma maligno de la piel.....................................................................................................................................</t>
  </si>
  <si>
    <t>036</t>
  </si>
  <si>
    <t xml:space="preserve">   Tumor maligno de la mama.........................................................................................................................</t>
  </si>
  <si>
    <t>037</t>
  </si>
  <si>
    <t xml:space="preserve">   Tumor maligno del cuello del útero....................................................................................................................................................</t>
  </si>
  <si>
    <t>038</t>
  </si>
  <si>
    <t xml:space="preserve">   Tumor maligno de otras partes y de las no</t>
  </si>
  <si>
    <t xml:space="preserve">      especificadas del útero....................................................................................................................................</t>
  </si>
  <si>
    <t>039</t>
  </si>
  <si>
    <t xml:space="preserve">   Tumor maligno del ovario.......................................................................................................</t>
  </si>
  <si>
    <t>040</t>
  </si>
  <si>
    <t xml:space="preserve">   Tumor maligno de la próstata............................................................................................................</t>
  </si>
  <si>
    <t>041</t>
  </si>
  <si>
    <t xml:space="preserve">   Tumor maligno de la vejiga urinaria.................................................................................................</t>
  </si>
  <si>
    <t>042</t>
  </si>
  <si>
    <t xml:space="preserve">   Tumor maligno de las meninges, del encéfalo y</t>
  </si>
  <si>
    <t xml:space="preserve">      de otras partes del sistema nervioso central.....................................................................................................</t>
  </si>
  <si>
    <t>043</t>
  </si>
  <si>
    <t xml:space="preserve">   Linfoma no Hodgkin.................................................................................................................</t>
  </si>
  <si>
    <t>044</t>
  </si>
  <si>
    <t xml:space="preserve">   Mieloma múltiple y tumores malignos de</t>
  </si>
  <si>
    <t xml:space="preserve">      células plasmáticas........................................................................................................</t>
  </si>
  <si>
    <t>045</t>
  </si>
  <si>
    <t xml:space="preserve">   Leucemia...............................................................................................................</t>
  </si>
  <si>
    <t>046</t>
  </si>
  <si>
    <t xml:space="preserve">   Los demás tumores (neoplasias) malignos........................................................................................................</t>
  </si>
  <si>
    <t>047</t>
  </si>
  <si>
    <t>Tumores in situ, benignos y de comportamiento</t>
  </si>
  <si>
    <t xml:space="preserve">   incierto o desconocido...........................................................................................................................</t>
  </si>
  <si>
    <t>Cuadro 221-16.  DEFUNCIONES Y TASA DE MORTALIDAD EN LA REPÚBLICA, POR CERTIFICACIÓN</t>
  </si>
  <si>
    <t xml:space="preserve">MÉDICA, SEGÚN CAUSA:  AÑO 2015 </t>
  </si>
  <si>
    <t>048-050</t>
  </si>
  <si>
    <t>Enfermedades de la sangre y de los órganos</t>
  </si>
  <si>
    <t xml:space="preserve">   hematopoyéticos, y ciertos trastornos que </t>
  </si>
  <si>
    <t xml:space="preserve">   afectan el mecanismo de la inmunidad.....................................................</t>
  </si>
  <si>
    <t>049</t>
  </si>
  <si>
    <t xml:space="preserve">   Anemias..................................................................................................................</t>
  </si>
  <si>
    <t>050</t>
  </si>
  <si>
    <t xml:space="preserve">   Las demás enfermedades de la sangre y de los</t>
  </si>
  <si>
    <t xml:space="preserve">      órganos hematopoyéticos, y ciertos trastornos</t>
  </si>
  <si>
    <t xml:space="preserve">      que afectan el mecanismo de la inmunidad..........................................</t>
  </si>
  <si>
    <t>051-054</t>
  </si>
  <si>
    <t xml:space="preserve">Enfermedades endocrinas, nutricionales y </t>
  </si>
  <si>
    <t xml:space="preserve">   metabólicas........................................................................................</t>
  </si>
  <si>
    <t>052</t>
  </si>
  <si>
    <t xml:space="preserve">   Diabetes mellitus..................................................................................................................</t>
  </si>
  <si>
    <t>053</t>
  </si>
  <si>
    <t xml:space="preserve">   Desnutrición..................................................................................................................</t>
  </si>
  <si>
    <t>054</t>
  </si>
  <si>
    <t xml:space="preserve">   Las demás enfermedades endocrinas,</t>
  </si>
  <si>
    <t xml:space="preserve">      nutricionales y metabólicas.......................................................</t>
  </si>
  <si>
    <t>055-057</t>
  </si>
  <si>
    <t>Trastornos mentales y del comportamiento..............................................</t>
  </si>
  <si>
    <t>056</t>
  </si>
  <si>
    <t xml:space="preserve">   Trastornos mentales y del comportamiento debidos</t>
  </si>
  <si>
    <t xml:space="preserve">      al uso de sustancias psicoactivas.................................................................................................................</t>
  </si>
  <si>
    <t>057</t>
  </si>
  <si>
    <t xml:space="preserve">   Los demás trastornos mentales y del comportamiento............................................................................</t>
  </si>
  <si>
    <t>058-061</t>
  </si>
  <si>
    <t>Enfermedades del sistema nervioso....................................................................</t>
  </si>
  <si>
    <t>059</t>
  </si>
  <si>
    <t xml:space="preserve">   Meningitis..................................................................................................................</t>
  </si>
  <si>
    <t>060</t>
  </si>
  <si>
    <t xml:space="preserve">   Enfermedad de Alzheimer..................................................................................................................</t>
  </si>
  <si>
    <t>061</t>
  </si>
  <si>
    <t xml:space="preserve">   Las demás enfermedades del sistema nervioso..................................................................</t>
  </si>
  <si>
    <t>062</t>
  </si>
  <si>
    <t>Enfermedades del ojo y sus anexos.......................................................</t>
  </si>
  <si>
    <t>063</t>
  </si>
  <si>
    <t>Enfermedades del oído y de las apófisis mastoides.......................................................</t>
  </si>
  <si>
    <t>064-071</t>
  </si>
  <si>
    <t>Enfermedades del sistema circulatorio.......................................................</t>
  </si>
  <si>
    <t>065</t>
  </si>
  <si>
    <t xml:space="preserve">   Fiebre reumática aguda y enfermedades</t>
  </si>
  <si>
    <t xml:space="preserve">      cardíacas reumáticas crónicas..................................................................................................................</t>
  </si>
  <si>
    <t>066</t>
  </si>
  <si>
    <t xml:space="preserve">   Enfermedades hipertensivas..................................................................................................................</t>
  </si>
  <si>
    <t>067</t>
  </si>
  <si>
    <t xml:space="preserve">   Enfermedades isquémicas del corazón..................................................................................................................</t>
  </si>
  <si>
    <t>068</t>
  </si>
  <si>
    <t xml:space="preserve">   Otras enfermedades del corazón..................................................................................................................</t>
  </si>
  <si>
    <t>069</t>
  </si>
  <si>
    <t xml:space="preserve">   Enfermedades cerebrovasculares..................................................................................................................</t>
  </si>
  <si>
    <t>070</t>
  </si>
  <si>
    <t xml:space="preserve">   Aterosclerosis..................................................................................................................</t>
  </si>
  <si>
    <t>071</t>
  </si>
  <si>
    <t xml:space="preserve">   Las demás enfermedades del sistema </t>
  </si>
  <si>
    <t xml:space="preserve">      circulatorio........................................................................................</t>
  </si>
  <si>
    <t>072-077</t>
  </si>
  <si>
    <t>Enfermedades del sistema respiratorio.......................................................</t>
  </si>
  <si>
    <t>073</t>
  </si>
  <si>
    <t xml:space="preserve">   Influenza (gripe)..................................................................................................................</t>
  </si>
  <si>
    <t>074</t>
  </si>
  <si>
    <t xml:space="preserve">   Neumonía..................................................................................................................</t>
  </si>
  <si>
    <t>075</t>
  </si>
  <si>
    <t xml:space="preserve">   Otras infecciones agudas de las vías </t>
  </si>
  <si>
    <t xml:space="preserve">      respiratorias inferiores..................................................................................................................</t>
  </si>
  <si>
    <t>076</t>
  </si>
  <si>
    <t xml:space="preserve">   Enfermedades crónicas de las vías</t>
  </si>
  <si>
    <t>077</t>
  </si>
  <si>
    <t xml:space="preserve">   Las demás enfermedades del sistema</t>
  </si>
  <si>
    <t xml:space="preserve">      respiratorio.......................................................................................</t>
  </si>
  <si>
    <t>078-081</t>
  </si>
  <si>
    <t>Enfermedades del sistema digestivo.......................................................</t>
  </si>
  <si>
    <t>079</t>
  </si>
  <si>
    <t xml:space="preserve">   Úlcera gástrica y duodenal..................................................................................................................</t>
  </si>
  <si>
    <t>080</t>
  </si>
  <si>
    <t xml:space="preserve">   Enfermedades del hígado..................................................................................................................</t>
  </si>
  <si>
    <t>081</t>
  </si>
  <si>
    <t xml:space="preserve">   Las demás enfermedades del sistema digestivo.......................................................................................</t>
  </si>
  <si>
    <t>082</t>
  </si>
  <si>
    <t>Enfermedades de la piel y del tejido subcutáneo....................................................................................................</t>
  </si>
  <si>
    <t>083</t>
  </si>
  <si>
    <t>Enfermedades del sistema osteomuscular</t>
  </si>
  <si>
    <t xml:space="preserve">   y del tejido conjuntivo.................................................................................................................</t>
  </si>
  <si>
    <t>084-086</t>
  </si>
  <si>
    <t>Enfermedades del sistema genitourinario..............................................</t>
  </si>
  <si>
    <t>085</t>
  </si>
  <si>
    <t xml:space="preserve">   Enfermedades renales, glomerulares y</t>
  </si>
  <si>
    <t xml:space="preserve">      tubulointersticiales..................................................................................................................</t>
  </si>
  <si>
    <t>086</t>
  </si>
  <si>
    <t xml:space="preserve">      genitourinario......................................................................................</t>
  </si>
  <si>
    <t>087-091</t>
  </si>
  <si>
    <t>Embarazo, parto y puerperio..................................................................</t>
  </si>
  <si>
    <t>088</t>
  </si>
  <si>
    <t xml:space="preserve">   Embarazo terminado en aborto..................................................................................................................</t>
  </si>
  <si>
    <t>089</t>
  </si>
  <si>
    <t xml:space="preserve">   Causas obstétricas directas..................................................................................................................</t>
  </si>
  <si>
    <t>090</t>
  </si>
  <si>
    <t xml:space="preserve">   Causas obstétricas indirectas..................................................................................................................</t>
  </si>
  <si>
    <t>092</t>
  </si>
  <si>
    <t>Ciertas afecciones originadas en el período</t>
  </si>
  <si>
    <t xml:space="preserve">   perinatal..................................................................................................................</t>
  </si>
  <si>
    <t>093</t>
  </si>
  <si>
    <t>Malformaciones congénitas, deformidades</t>
  </si>
  <si>
    <t xml:space="preserve">   y anomalías cromosómicas..................................................................................................................</t>
  </si>
  <si>
    <t>094</t>
  </si>
  <si>
    <t>Síntomas y signos no clasificados en otra parte.......................................................................................................................................................................................................</t>
  </si>
  <si>
    <t>095</t>
  </si>
  <si>
    <t>Causas externas de mortalidad.............................................................</t>
  </si>
  <si>
    <t xml:space="preserve">   Accidentes de transporte terrestre.......................................................................................................................</t>
  </si>
  <si>
    <t xml:space="preserve">   Los demás accidentes de transporte y los no</t>
  </si>
  <si>
    <t xml:space="preserve">   especificados.....................................................................................................................................</t>
  </si>
  <si>
    <t xml:space="preserve">   Caídas......................................................................................................................................</t>
  </si>
  <si>
    <t xml:space="preserve">   Accidentes por disparo de arma de fuego.......................................................................................................................</t>
  </si>
  <si>
    <t xml:space="preserve">   Ahogamiento y sumersión accidentales..........................................................................................</t>
  </si>
  <si>
    <t xml:space="preserve">   Accidentes que obstruyen la respiración.................................................................................................................................</t>
  </si>
  <si>
    <t xml:space="preserve">   Exposición a la corriente eléctrica...................................................................................................................</t>
  </si>
  <si>
    <t xml:space="preserve">   Exposición al humo, fuego y llamas...................................................................................................................</t>
  </si>
  <si>
    <t xml:space="preserve">   Envenenamiento accidental por, y exposición</t>
  </si>
  <si>
    <t xml:space="preserve">      a sustancias nocivas..................................................................................................</t>
  </si>
  <si>
    <t xml:space="preserve">   Los demás accidentes......................................................................................................................................</t>
  </si>
  <si>
    <t xml:space="preserve">   Lesiones autoinfligidas intencionalmente (suicidios)..............................................................................................................</t>
  </si>
  <si>
    <t xml:space="preserve">   Agresiones (homicidios)............................................................................................................................</t>
  </si>
  <si>
    <t xml:space="preserve">   Eventos de intención no determinada..........................................................................................................................</t>
  </si>
  <si>
    <t xml:space="preserve">   Las demás causas externas.......................................................................................................................................................................................................</t>
  </si>
  <si>
    <t>(1)  Con base en la Lista de 103 grupos de causas para las enfermedades y la Lista Especial 6/67, para las causas externas, de la Clasificación</t>
  </si>
  <si>
    <t xml:space="preserve">      estadística internacional de enfermedades y problemas relacionados con la salud (Décima revisión).</t>
  </si>
  <si>
    <t>(2)  Por 100,000 habitantes, con base en la estimación de la población total, al 1 de julio,</t>
  </si>
  <si>
    <t xml:space="preserve"> ..  Dato no aplicable al grupo o categoría.</t>
  </si>
  <si>
    <t xml:space="preserve">  -  Cantidad nula o cero.</t>
  </si>
  <si>
    <t>0.0 Cuando la cantidad es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</si>
</sst>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0"/>
    <numFmt numFmtId="166" formatCode="_ [$€-2]\ * #,##0.00_ ;_ [$€-2]\ * \-#,##0.00_ ;_ [$€-2]\ * &quot;-&quot;??_ 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2" applyNumberFormat="0" applyAlignment="0" applyProtection="0"/>
    <xf numFmtId="0" fontId="15" fillId="21" borderId="13" applyNumberFormat="0" applyAlignment="0" applyProtection="0"/>
    <xf numFmtId="166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2" applyNumberFormat="0" applyAlignment="0" applyProtection="0"/>
    <xf numFmtId="0" fontId="22" fillId="0" borderId="17" applyNumberFormat="0" applyFill="0" applyAlignment="0" applyProtection="0"/>
    <xf numFmtId="0" fontId="5" fillId="0" borderId="0"/>
    <xf numFmtId="0" fontId="5" fillId="22" borderId="18" applyNumberFormat="0" applyFont="0" applyAlignment="0" applyProtection="0"/>
    <xf numFmtId="0" fontId="23" fillId="20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0" fontId="2" fillId="0" borderId="0" xfId="2" applyFont="1" applyFill="1" applyBorder="1"/>
    <xf numFmtId="0" fontId="2" fillId="0" borderId="0" xfId="2" applyFont="1" applyFill="1"/>
    <xf numFmtId="0" fontId="2" fillId="0" borderId="3" xfId="1" applyFont="1" applyFill="1" applyBorder="1"/>
    <xf numFmtId="0" fontId="4" fillId="0" borderId="10" xfId="1" applyFont="1" applyFill="1" applyBorder="1" applyAlignment="1">
      <alignment horizontal="left"/>
    </xf>
    <xf numFmtId="3" fontId="4" fillId="0" borderId="6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164" fontId="4" fillId="0" borderId="10" xfId="1" applyNumberFormat="1" applyFont="1" applyFill="1" applyBorder="1" applyAlignment="1">
      <alignment horizontal="right"/>
    </xf>
    <xf numFmtId="3" fontId="4" fillId="0" borderId="10" xfId="1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/>
    <xf numFmtId="3" fontId="2" fillId="0" borderId="0" xfId="1" applyNumberFormat="1" applyFont="1" applyFill="1"/>
    <xf numFmtId="0" fontId="2" fillId="0" borderId="10" xfId="1" applyFont="1" applyFill="1" applyBorder="1"/>
    <xf numFmtId="3" fontId="7" fillId="0" borderId="6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0" fontId="7" fillId="0" borderId="10" xfId="1" applyFont="1" applyFill="1" applyBorder="1"/>
    <xf numFmtId="3" fontId="7" fillId="0" borderId="10" xfId="1" applyNumberFormat="1" applyFont="1" applyFill="1" applyBorder="1"/>
    <xf numFmtId="164" fontId="7" fillId="0" borderId="10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left"/>
    </xf>
    <xf numFmtId="0" fontId="2" fillId="0" borderId="10" xfId="1" applyFont="1" applyFill="1" applyBorder="1" applyAlignment="1">
      <alignment horizontal="left"/>
    </xf>
    <xf numFmtId="3" fontId="8" fillId="0" borderId="0" xfId="3" applyNumberFormat="1" applyFont="1" applyFill="1" applyBorder="1" applyAlignment="1"/>
    <xf numFmtId="3" fontId="8" fillId="0" borderId="0" xfId="1" applyNumberFormat="1" applyFont="1" applyFill="1"/>
    <xf numFmtId="3" fontId="2" fillId="0" borderId="6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right"/>
    </xf>
    <xf numFmtId="164" fontId="2" fillId="0" borderId="10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2" fillId="0" borderId="6" xfId="1" applyFont="1" applyFill="1" applyBorder="1"/>
    <xf numFmtId="3" fontId="2" fillId="0" borderId="0" xfId="1" applyNumberFormat="1" applyFont="1" applyFill="1" applyBorder="1"/>
    <xf numFmtId="0" fontId="9" fillId="0" borderId="0" xfId="0" applyFont="1" applyFill="1" applyBorder="1" applyAlignment="1">
      <alignment horizontal="right"/>
    </xf>
    <xf numFmtId="0" fontId="9" fillId="0" borderId="10" xfId="0" applyFont="1" applyFill="1" applyBorder="1"/>
    <xf numFmtId="0" fontId="10" fillId="0" borderId="0" xfId="0" applyFont="1" applyFill="1" applyBorder="1"/>
    <xf numFmtId="3" fontId="2" fillId="0" borderId="6" xfId="1" applyNumberFormat="1" applyFont="1" applyFill="1" applyBorder="1"/>
    <xf numFmtId="0" fontId="4" fillId="0" borderId="0" xfId="1" applyFont="1" applyFill="1" applyAlignment="1">
      <alignment horizontal="right"/>
    </xf>
    <xf numFmtId="165" fontId="6" fillId="0" borderId="6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center"/>
    </xf>
    <xf numFmtId="3" fontId="2" fillId="0" borderId="10" xfId="1" applyNumberFormat="1" applyFont="1" applyFill="1" applyBorder="1"/>
    <xf numFmtId="0" fontId="4" fillId="0" borderId="0" xfId="1" applyFont="1" applyFill="1" applyAlignment="1">
      <alignment horizontal="center"/>
    </xf>
    <xf numFmtId="0" fontId="8" fillId="0" borderId="0" xfId="1" applyFont="1" applyFill="1"/>
    <xf numFmtId="0" fontId="4" fillId="0" borderId="0" xfId="1" applyFont="1" applyFill="1"/>
    <xf numFmtId="0" fontId="2" fillId="0" borderId="2" xfId="1" applyFont="1" applyFill="1" applyBorder="1"/>
    <xf numFmtId="164" fontId="4" fillId="0" borderId="6" xfId="1" applyNumberFormat="1" applyFont="1" applyFill="1" applyBorder="1" applyAlignment="1">
      <alignment horizontal="right"/>
    </xf>
    <xf numFmtId="0" fontId="8" fillId="0" borderId="0" xfId="1" applyFont="1" applyFill="1" applyBorder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49" fontId="2" fillId="0" borderId="0" xfId="1" applyNumberFormat="1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>
      <alignment horizontal="left"/>
    </xf>
    <xf numFmtId="0" fontId="4" fillId="0" borderId="10" xfId="1" applyFont="1" applyFill="1" applyBorder="1"/>
    <xf numFmtId="0" fontId="1" fillId="0" borderId="0" xfId="0" applyFont="1" applyAlignment="1">
      <alignment horizontal="left"/>
    </xf>
    <xf numFmtId="0" fontId="11" fillId="0" borderId="0" xfId="1" applyFont="1" applyFill="1"/>
    <xf numFmtId="0" fontId="1" fillId="0" borderId="0" xfId="0" applyFont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7" fillId="0" borderId="0" xfId="1" applyFont="1" applyFill="1" applyAlignment="1">
      <alignment horizontal="center"/>
    </xf>
    <xf numFmtId="0" fontId="0" fillId="0" borderId="6" xfId="0" applyNumberFormat="1" applyBorder="1" applyAlignment="1">
      <alignment horizontal="right"/>
    </xf>
    <xf numFmtId="0" fontId="8" fillId="0" borderId="0" xfId="1" applyFont="1" applyFill="1" applyAlignment="1">
      <alignment horizontal="right"/>
    </xf>
    <xf numFmtId="0" fontId="7" fillId="0" borderId="0" xfId="1" applyFont="1" applyFill="1"/>
    <xf numFmtId="0" fontId="0" fillId="0" borderId="10" xfId="0" applyNumberFormat="1" applyBorder="1" applyAlignment="1">
      <alignment horizontal="right"/>
    </xf>
    <xf numFmtId="2" fontId="7" fillId="0" borderId="0" xfId="1" applyNumberFormat="1" applyFont="1" applyFill="1"/>
    <xf numFmtId="0" fontId="2" fillId="0" borderId="8" xfId="1" applyFont="1" applyFill="1" applyBorder="1"/>
    <xf numFmtId="0" fontId="2" fillId="0" borderId="7" xfId="1" applyFont="1" applyFill="1" applyBorder="1"/>
    <xf numFmtId="3" fontId="2" fillId="0" borderId="7" xfId="1" applyNumberFormat="1" applyFont="1" applyFill="1" applyBorder="1" applyAlignment="1">
      <alignment horizontal="right"/>
    </xf>
    <xf numFmtId="0" fontId="2" fillId="0" borderId="11" xfId="1" applyFont="1" applyFill="1" applyBorder="1"/>
    <xf numFmtId="0" fontId="2" fillId="0" borderId="0" xfId="1" applyFont="1" applyFill="1" applyAlignment="1"/>
    <xf numFmtId="0" fontId="2" fillId="0" borderId="0" xfId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horizontal="left"/>
    </xf>
    <xf numFmtId="0" fontId="2" fillId="0" borderId="0" xfId="4" applyFont="1" applyFill="1" applyBorder="1"/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6" xfId="1" applyFont="1" applyFill="1" applyBorder="1"/>
    <xf numFmtId="0" fontId="2" fillId="0" borderId="11" xfId="1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1" xfId="1" applyFont="1" applyFill="1" applyBorder="1"/>
    <xf numFmtId="0" fontId="2" fillId="0" borderId="7" xfId="1" applyFont="1" applyFill="1" applyBorder="1"/>
    <xf numFmtId="0" fontId="2" fillId="0" borderId="9" xfId="1" applyFont="1" applyFill="1" applyBorder="1"/>
    <xf numFmtId="0" fontId="2" fillId="0" borderId="10" xfId="1" applyFont="1" applyFill="1" applyBorder="1"/>
    <xf numFmtId="0" fontId="2" fillId="0" borderId="1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</cellXfs>
  <cellStyles count="46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ormal" xfId="0" builtinId="0"/>
    <cellStyle name="Normal 2" xfId="1"/>
    <cellStyle name="Normal 5" xfId="41"/>
    <cellStyle name="Normal_df221-01 3" xfId="4"/>
    <cellStyle name="Normal_proytotal" xfId="3"/>
    <cellStyle name="Normal_Tabulaciones" xfId="2"/>
    <cellStyle name="Note" xfId="42"/>
    <cellStyle name="Output" xfId="43"/>
    <cellStyle name="Title" xfId="44"/>
    <cellStyle name="Warning Text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4"/>
  <sheetViews>
    <sheetView tabSelected="1" zoomScaleNormal="100" workbookViewId="0">
      <selection sqref="A1:H1"/>
    </sheetView>
  </sheetViews>
  <sheetFormatPr baseColWidth="10" defaultRowHeight="12.75" customHeight="1" x14ac:dyDescent="0.2"/>
  <cols>
    <col min="1" max="1" width="10.7109375" style="2" customWidth="1"/>
    <col min="2" max="2" width="49.7109375" style="2" customWidth="1"/>
    <col min="3" max="3" width="10" style="2" customWidth="1"/>
    <col min="4" max="5" width="9.28515625" style="2" customWidth="1"/>
    <col min="6" max="6" width="9.5703125" style="2" customWidth="1"/>
    <col min="7" max="8" width="9.28515625" style="2" customWidth="1"/>
    <col min="9" max="9" width="0" style="1" hidden="1" customWidth="1"/>
    <col min="10" max="11" width="0" style="2" hidden="1" customWidth="1"/>
    <col min="12" max="222" width="11.42578125" style="2"/>
    <col min="223" max="223" width="10.7109375" style="2" customWidth="1"/>
    <col min="224" max="224" width="49.7109375" style="2" customWidth="1"/>
    <col min="225" max="225" width="10" style="2" customWidth="1"/>
    <col min="226" max="227" width="9.28515625" style="2" customWidth="1"/>
    <col min="228" max="228" width="9.5703125" style="2" customWidth="1"/>
    <col min="229" max="230" width="9.28515625" style="2" customWidth="1"/>
    <col min="231" max="478" width="11.42578125" style="2"/>
    <col min="479" max="479" width="10.7109375" style="2" customWidth="1"/>
    <col min="480" max="480" width="49.7109375" style="2" customWidth="1"/>
    <col min="481" max="481" width="10" style="2" customWidth="1"/>
    <col min="482" max="483" width="9.28515625" style="2" customWidth="1"/>
    <col min="484" max="484" width="9.5703125" style="2" customWidth="1"/>
    <col min="485" max="486" width="9.28515625" style="2" customWidth="1"/>
    <col min="487" max="734" width="11.42578125" style="2"/>
    <col min="735" max="735" width="10.7109375" style="2" customWidth="1"/>
    <col min="736" max="736" width="49.7109375" style="2" customWidth="1"/>
    <col min="737" max="737" width="10" style="2" customWidth="1"/>
    <col min="738" max="739" width="9.28515625" style="2" customWidth="1"/>
    <col min="740" max="740" width="9.5703125" style="2" customWidth="1"/>
    <col min="741" max="742" width="9.28515625" style="2" customWidth="1"/>
    <col min="743" max="990" width="11.42578125" style="2"/>
    <col min="991" max="991" width="10.7109375" style="2" customWidth="1"/>
    <col min="992" max="992" width="49.7109375" style="2" customWidth="1"/>
    <col min="993" max="993" width="10" style="2" customWidth="1"/>
    <col min="994" max="995" width="9.28515625" style="2" customWidth="1"/>
    <col min="996" max="996" width="9.5703125" style="2" customWidth="1"/>
    <col min="997" max="998" width="9.28515625" style="2" customWidth="1"/>
    <col min="999" max="1246" width="11.42578125" style="2"/>
    <col min="1247" max="1247" width="10.7109375" style="2" customWidth="1"/>
    <col min="1248" max="1248" width="49.7109375" style="2" customWidth="1"/>
    <col min="1249" max="1249" width="10" style="2" customWidth="1"/>
    <col min="1250" max="1251" width="9.28515625" style="2" customWidth="1"/>
    <col min="1252" max="1252" width="9.5703125" style="2" customWidth="1"/>
    <col min="1253" max="1254" width="9.28515625" style="2" customWidth="1"/>
    <col min="1255" max="1502" width="11.42578125" style="2"/>
    <col min="1503" max="1503" width="10.7109375" style="2" customWidth="1"/>
    <col min="1504" max="1504" width="49.7109375" style="2" customWidth="1"/>
    <col min="1505" max="1505" width="10" style="2" customWidth="1"/>
    <col min="1506" max="1507" width="9.28515625" style="2" customWidth="1"/>
    <col min="1508" max="1508" width="9.5703125" style="2" customWidth="1"/>
    <col min="1509" max="1510" width="9.28515625" style="2" customWidth="1"/>
    <col min="1511" max="1758" width="11.42578125" style="2"/>
    <col min="1759" max="1759" width="10.7109375" style="2" customWidth="1"/>
    <col min="1760" max="1760" width="49.7109375" style="2" customWidth="1"/>
    <col min="1761" max="1761" width="10" style="2" customWidth="1"/>
    <col min="1762" max="1763" width="9.28515625" style="2" customWidth="1"/>
    <col min="1764" max="1764" width="9.5703125" style="2" customWidth="1"/>
    <col min="1765" max="1766" width="9.28515625" style="2" customWidth="1"/>
    <col min="1767" max="2014" width="11.42578125" style="2"/>
    <col min="2015" max="2015" width="10.7109375" style="2" customWidth="1"/>
    <col min="2016" max="2016" width="49.7109375" style="2" customWidth="1"/>
    <col min="2017" max="2017" width="10" style="2" customWidth="1"/>
    <col min="2018" max="2019" width="9.28515625" style="2" customWidth="1"/>
    <col min="2020" max="2020" width="9.5703125" style="2" customWidth="1"/>
    <col min="2021" max="2022" width="9.28515625" style="2" customWidth="1"/>
    <col min="2023" max="2270" width="11.42578125" style="2"/>
    <col min="2271" max="2271" width="10.7109375" style="2" customWidth="1"/>
    <col min="2272" max="2272" width="49.7109375" style="2" customWidth="1"/>
    <col min="2273" max="2273" width="10" style="2" customWidth="1"/>
    <col min="2274" max="2275" width="9.28515625" style="2" customWidth="1"/>
    <col min="2276" max="2276" width="9.5703125" style="2" customWidth="1"/>
    <col min="2277" max="2278" width="9.28515625" style="2" customWidth="1"/>
    <col min="2279" max="2526" width="11.42578125" style="2"/>
    <col min="2527" max="2527" width="10.7109375" style="2" customWidth="1"/>
    <col min="2528" max="2528" width="49.7109375" style="2" customWidth="1"/>
    <col min="2529" max="2529" width="10" style="2" customWidth="1"/>
    <col min="2530" max="2531" width="9.28515625" style="2" customWidth="1"/>
    <col min="2532" max="2532" width="9.5703125" style="2" customWidth="1"/>
    <col min="2533" max="2534" width="9.28515625" style="2" customWidth="1"/>
    <col min="2535" max="2782" width="11.42578125" style="2"/>
    <col min="2783" max="2783" width="10.7109375" style="2" customWidth="1"/>
    <col min="2784" max="2784" width="49.7109375" style="2" customWidth="1"/>
    <col min="2785" max="2785" width="10" style="2" customWidth="1"/>
    <col min="2786" max="2787" width="9.28515625" style="2" customWidth="1"/>
    <col min="2788" max="2788" width="9.5703125" style="2" customWidth="1"/>
    <col min="2789" max="2790" width="9.28515625" style="2" customWidth="1"/>
    <col min="2791" max="3038" width="11.42578125" style="2"/>
    <col min="3039" max="3039" width="10.7109375" style="2" customWidth="1"/>
    <col min="3040" max="3040" width="49.7109375" style="2" customWidth="1"/>
    <col min="3041" max="3041" width="10" style="2" customWidth="1"/>
    <col min="3042" max="3043" width="9.28515625" style="2" customWidth="1"/>
    <col min="3044" max="3044" width="9.5703125" style="2" customWidth="1"/>
    <col min="3045" max="3046" width="9.28515625" style="2" customWidth="1"/>
    <col min="3047" max="3294" width="11.42578125" style="2"/>
    <col min="3295" max="3295" width="10.7109375" style="2" customWidth="1"/>
    <col min="3296" max="3296" width="49.7109375" style="2" customWidth="1"/>
    <col min="3297" max="3297" width="10" style="2" customWidth="1"/>
    <col min="3298" max="3299" width="9.28515625" style="2" customWidth="1"/>
    <col min="3300" max="3300" width="9.5703125" style="2" customWidth="1"/>
    <col min="3301" max="3302" width="9.28515625" style="2" customWidth="1"/>
    <col min="3303" max="3550" width="11.42578125" style="2"/>
    <col min="3551" max="3551" width="10.7109375" style="2" customWidth="1"/>
    <col min="3552" max="3552" width="49.7109375" style="2" customWidth="1"/>
    <col min="3553" max="3553" width="10" style="2" customWidth="1"/>
    <col min="3554" max="3555" width="9.28515625" style="2" customWidth="1"/>
    <col min="3556" max="3556" width="9.5703125" style="2" customWidth="1"/>
    <col min="3557" max="3558" width="9.28515625" style="2" customWidth="1"/>
    <col min="3559" max="3806" width="11.42578125" style="2"/>
    <col min="3807" max="3807" width="10.7109375" style="2" customWidth="1"/>
    <col min="3808" max="3808" width="49.7109375" style="2" customWidth="1"/>
    <col min="3809" max="3809" width="10" style="2" customWidth="1"/>
    <col min="3810" max="3811" width="9.28515625" style="2" customWidth="1"/>
    <col min="3812" max="3812" width="9.5703125" style="2" customWidth="1"/>
    <col min="3813" max="3814" width="9.28515625" style="2" customWidth="1"/>
    <col min="3815" max="4062" width="11.42578125" style="2"/>
    <col min="4063" max="4063" width="10.7109375" style="2" customWidth="1"/>
    <col min="4064" max="4064" width="49.7109375" style="2" customWidth="1"/>
    <col min="4065" max="4065" width="10" style="2" customWidth="1"/>
    <col min="4066" max="4067" width="9.28515625" style="2" customWidth="1"/>
    <col min="4068" max="4068" width="9.5703125" style="2" customWidth="1"/>
    <col min="4069" max="4070" width="9.28515625" style="2" customWidth="1"/>
    <col min="4071" max="4318" width="11.42578125" style="2"/>
    <col min="4319" max="4319" width="10.7109375" style="2" customWidth="1"/>
    <col min="4320" max="4320" width="49.7109375" style="2" customWidth="1"/>
    <col min="4321" max="4321" width="10" style="2" customWidth="1"/>
    <col min="4322" max="4323" width="9.28515625" style="2" customWidth="1"/>
    <col min="4324" max="4324" width="9.5703125" style="2" customWidth="1"/>
    <col min="4325" max="4326" width="9.28515625" style="2" customWidth="1"/>
    <col min="4327" max="4574" width="11.42578125" style="2"/>
    <col min="4575" max="4575" width="10.7109375" style="2" customWidth="1"/>
    <col min="4576" max="4576" width="49.7109375" style="2" customWidth="1"/>
    <col min="4577" max="4577" width="10" style="2" customWidth="1"/>
    <col min="4578" max="4579" width="9.28515625" style="2" customWidth="1"/>
    <col min="4580" max="4580" width="9.5703125" style="2" customWidth="1"/>
    <col min="4581" max="4582" width="9.28515625" style="2" customWidth="1"/>
    <col min="4583" max="4830" width="11.42578125" style="2"/>
    <col min="4831" max="4831" width="10.7109375" style="2" customWidth="1"/>
    <col min="4832" max="4832" width="49.7109375" style="2" customWidth="1"/>
    <col min="4833" max="4833" width="10" style="2" customWidth="1"/>
    <col min="4834" max="4835" width="9.28515625" style="2" customWidth="1"/>
    <col min="4836" max="4836" width="9.5703125" style="2" customWidth="1"/>
    <col min="4837" max="4838" width="9.28515625" style="2" customWidth="1"/>
    <col min="4839" max="5086" width="11.42578125" style="2"/>
    <col min="5087" max="5087" width="10.7109375" style="2" customWidth="1"/>
    <col min="5088" max="5088" width="49.7109375" style="2" customWidth="1"/>
    <col min="5089" max="5089" width="10" style="2" customWidth="1"/>
    <col min="5090" max="5091" width="9.28515625" style="2" customWidth="1"/>
    <col min="5092" max="5092" width="9.5703125" style="2" customWidth="1"/>
    <col min="5093" max="5094" width="9.28515625" style="2" customWidth="1"/>
    <col min="5095" max="5342" width="11.42578125" style="2"/>
    <col min="5343" max="5343" width="10.7109375" style="2" customWidth="1"/>
    <col min="5344" max="5344" width="49.7109375" style="2" customWidth="1"/>
    <col min="5345" max="5345" width="10" style="2" customWidth="1"/>
    <col min="5346" max="5347" width="9.28515625" style="2" customWidth="1"/>
    <col min="5348" max="5348" width="9.5703125" style="2" customWidth="1"/>
    <col min="5349" max="5350" width="9.28515625" style="2" customWidth="1"/>
    <col min="5351" max="5598" width="11.42578125" style="2"/>
    <col min="5599" max="5599" width="10.7109375" style="2" customWidth="1"/>
    <col min="5600" max="5600" width="49.7109375" style="2" customWidth="1"/>
    <col min="5601" max="5601" width="10" style="2" customWidth="1"/>
    <col min="5602" max="5603" width="9.28515625" style="2" customWidth="1"/>
    <col min="5604" max="5604" width="9.5703125" style="2" customWidth="1"/>
    <col min="5605" max="5606" width="9.28515625" style="2" customWidth="1"/>
    <col min="5607" max="5854" width="11.42578125" style="2"/>
    <col min="5855" max="5855" width="10.7109375" style="2" customWidth="1"/>
    <col min="5856" max="5856" width="49.7109375" style="2" customWidth="1"/>
    <col min="5857" max="5857" width="10" style="2" customWidth="1"/>
    <col min="5858" max="5859" width="9.28515625" style="2" customWidth="1"/>
    <col min="5860" max="5860" width="9.5703125" style="2" customWidth="1"/>
    <col min="5861" max="5862" width="9.28515625" style="2" customWidth="1"/>
    <col min="5863" max="6110" width="11.42578125" style="2"/>
    <col min="6111" max="6111" width="10.7109375" style="2" customWidth="1"/>
    <col min="6112" max="6112" width="49.7109375" style="2" customWidth="1"/>
    <col min="6113" max="6113" width="10" style="2" customWidth="1"/>
    <col min="6114" max="6115" width="9.28515625" style="2" customWidth="1"/>
    <col min="6116" max="6116" width="9.5703125" style="2" customWidth="1"/>
    <col min="6117" max="6118" width="9.28515625" style="2" customWidth="1"/>
    <col min="6119" max="6366" width="11.42578125" style="2"/>
    <col min="6367" max="6367" width="10.7109375" style="2" customWidth="1"/>
    <col min="6368" max="6368" width="49.7109375" style="2" customWidth="1"/>
    <col min="6369" max="6369" width="10" style="2" customWidth="1"/>
    <col min="6370" max="6371" width="9.28515625" style="2" customWidth="1"/>
    <col min="6372" max="6372" width="9.5703125" style="2" customWidth="1"/>
    <col min="6373" max="6374" width="9.28515625" style="2" customWidth="1"/>
    <col min="6375" max="6622" width="11.42578125" style="2"/>
    <col min="6623" max="6623" width="10.7109375" style="2" customWidth="1"/>
    <col min="6624" max="6624" width="49.7109375" style="2" customWidth="1"/>
    <col min="6625" max="6625" width="10" style="2" customWidth="1"/>
    <col min="6626" max="6627" width="9.28515625" style="2" customWidth="1"/>
    <col min="6628" max="6628" width="9.5703125" style="2" customWidth="1"/>
    <col min="6629" max="6630" width="9.28515625" style="2" customWidth="1"/>
    <col min="6631" max="6878" width="11.42578125" style="2"/>
    <col min="6879" max="6879" width="10.7109375" style="2" customWidth="1"/>
    <col min="6880" max="6880" width="49.7109375" style="2" customWidth="1"/>
    <col min="6881" max="6881" width="10" style="2" customWidth="1"/>
    <col min="6882" max="6883" width="9.28515625" style="2" customWidth="1"/>
    <col min="6884" max="6884" width="9.5703125" style="2" customWidth="1"/>
    <col min="6885" max="6886" width="9.28515625" style="2" customWidth="1"/>
    <col min="6887" max="7134" width="11.42578125" style="2"/>
    <col min="7135" max="7135" width="10.7109375" style="2" customWidth="1"/>
    <col min="7136" max="7136" width="49.7109375" style="2" customWidth="1"/>
    <col min="7137" max="7137" width="10" style="2" customWidth="1"/>
    <col min="7138" max="7139" width="9.28515625" style="2" customWidth="1"/>
    <col min="7140" max="7140" width="9.5703125" style="2" customWidth="1"/>
    <col min="7141" max="7142" width="9.28515625" style="2" customWidth="1"/>
    <col min="7143" max="7390" width="11.42578125" style="2"/>
    <col min="7391" max="7391" width="10.7109375" style="2" customWidth="1"/>
    <col min="7392" max="7392" width="49.7109375" style="2" customWidth="1"/>
    <col min="7393" max="7393" width="10" style="2" customWidth="1"/>
    <col min="7394" max="7395" width="9.28515625" style="2" customWidth="1"/>
    <col min="7396" max="7396" width="9.5703125" style="2" customWidth="1"/>
    <col min="7397" max="7398" width="9.28515625" style="2" customWidth="1"/>
    <col min="7399" max="7646" width="11.42578125" style="2"/>
    <col min="7647" max="7647" width="10.7109375" style="2" customWidth="1"/>
    <col min="7648" max="7648" width="49.7109375" style="2" customWidth="1"/>
    <col min="7649" max="7649" width="10" style="2" customWidth="1"/>
    <col min="7650" max="7651" width="9.28515625" style="2" customWidth="1"/>
    <col min="7652" max="7652" width="9.5703125" style="2" customWidth="1"/>
    <col min="7653" max="7654" width="9.28515625" style="2" customWidth="1"/>
    <col min="7655" max="7902" width="11.42578125" style="2"/>
    <col min="7903" max="7903" width="10.7109375" style="2" customWidth="1"/>
    <col min="7904" max="7904" width="49.7109375" style="2" customWidth="1"/>
    <col min="7905" max="7905" width="10" style="2" customWidth="1"/>
    <col min="7906" max="7907" width="9.28515625" style="2" customWidth="1"/>
    <col min="7908" max="7908" width="9.5703125" style="2" customWidth="1"/>
    <col min="7909" max="7910" width="9.28515625" style="2" customWidth="1"/>
    <col min="7911" max="8158" width="11.42578125" style="2"/>
    <col min="8159" max="8159" width="10.7109375" style="2" customWidth="1"/>
    <col min="8160" max="8160" width="49.7109375" style="2" customWidth="1"/>
    <col min="8161" max="8161" width="10" style="2" customWidth="1"/>
    <col min="8162" max="8163" width="9.28515625" style="2" customWidth="1"/>
    <col min="8164" max="8164" width="9.5703125" style="2" customWidth="1"/>
    <col min="8165" max="8166" width="9.28515625" style="2" customWidth="1"/>
    <col min="8167" max="8414" width="11.42578125" style="2"/>
    <col min="8415" max="8415" width="10.7109375" style="2" customWidth="1"/>
    <col min="8416" max="8416" width="49.7109375" style="2" customWidth="1"/>
    <col min="8417" max="8417" width="10" style="2" customWidth="1"/>
    <col min="8418" max="8419" width="9.28515625" style="2" customWidth="1"/>
    <col min="8420" max="8420" width="9.5703125" style="2" customWidth="1"/>
    <col min="8421" max="8422" width="9.28515625" style="2" customWidth="1"/>
    <col min="8423" max="8670" width="11.42578125" style="2"/>
    <col min="8671" max="8671" width="10.7109375" style="2" customWidth="1"/>
    <col min="8672" max="8672" width="49.7109375" style="2" customWidth="1"/>
    <col min="8673" max="8673" width="10" style="2" customWidth="1"/>
    <col min="8674" max="8675" width="9.28515625" style="2" customWidth="1"/>
    <col min="8676" max="8676" width="9.5703125" style="2" customWidth="1"/>
    <col min="8677" max="8678" width="9.28515625" style="2" customWidth="1"/>
    <col min="8679" max="8926" width="11.42578125" style="2"/>
    <col min="8927" max="8927" width="10.7109375" style="2" customWidth="1"/>
    <col min="8928" max="8928" width="49.7109375" style="2" customWidth="1"/>
    <col min="8929" max="8929" width="10" style="2" customWidth="1"/>
    <col min="8930" max="8931" width="9.28515625" style="2" customWidth="1"/>
    <col min="8932" max="8932" width="9.5703125" style="2" customWidth="1"/>
    <col min="8933" max="8934" width="9.28515625" style="2" customWidth="1"/>
    <col min="8935" max="9182" width="11.42578125" style="2"/>
    <col min="9183" max="9183" width="10.7109375" style="2" customWidth="1"/>
    <col min="9184" max="9184" width="49.7109375" style="2" customWidth="1"/>
    <col min="9185" max="9185" width="10" style="2" customWidth="1"/>
    <col min="9186" max="9187" width="9.28515625" style="2" customWidth="1"/>
    <col min="9188" max="9188" width="9.5703125" style="2" customWidth="1"/>
    <col min="9189" max="9190" width="9.28515625" style="2" customWidth="1"/>
    <col min="9191" max="9438" width="11.42578125" style="2"/>
    <col min="9439" max="9439" width="10.7109375" style="2" customWidth="1"/>
    <col min="9440" max="9440" width="49.7109375" style="2" customWidth="1"/>
    <col min="9441" max="9441" width="10" style="2" customWidth="1"/>
    <col min="9442" max="9443" width="9.28515625" style="2" customWidth="1"/>
    <col min="9444" max="9444" width="9.5703125" style="2" customWidth="1"/>
    <col min="9445" max="9446" width="9.28515625" style="2" customWidth="1"/>
    <col min="9447" max="9694" width="11.42578125" style="2"/>
    <col min="9695" max="9695" width="10.7109375" style="2" customWidth="1"/>
    <col min="9696" max="9696" width="49.7109375" style="2" customWidth="1"/>
    <col min="9697" max="9697" width="10" style="2" customWidth="1"/>
    <col min="9698" max="9699" width="9.28515625" style="2" customWidth="1"/>
    <col min="9700" max="9700" width="9.5703125" style="2" customWidth="1"/>
    <col min="9701" max="9702" width="9.28515625" style="2" customWidth="1"/>
    <col min="9703" max="9950" width="11.42578125" style="2"/>
    <col min="9951" max="9951" width="10.7109375" style="2" customWidth="1"/>
    <col min="9952" max="9952" width="49.7109375" style="2" customWidth="1"/>
    <col min="9953" max="9953" width="10" style="2" customWidth="1"/>
    <col min="9954" max="9955" width="9.28515625" style="2" customWidth="1"/>
    <col min="9956" max="9956" width="9.5703125" style="2" customWidth="1"/>
    <col min="9957" max="9958" width="9.28515625" style="2" customWidth="1"/>
    <col min="9959" max="10206" width="11.42578125" style="2"/>
    <col min="10207" max="10207" width="10.7109375" style="2" customWidth="1"/>
    <col min="10208" max="10208" width="49.7109375" style="2" customWidth="1"/>
    <col min="10209" max="10209" width="10" style="2" customWidth="1"/>
    <col min="10210" max="10211" width="9.28515625" style="2" customWidth="1"/>
    <col min="10212" max="10212" width="9.5703125" style="2" customWidth="1"/>
    <col min="10213" max="10214" width="9.28515625" style="2" customWidth="1"/>
    <col min="10215" max="10462" width="11.42578125" style="2"/>
    <col min="10463" max="10463" width="10.7109375" style="2" customWidth="1"/>
    <col min="10464" max="10464" width="49.7109375" style="2" customWidth="1"/>
    <col min="10465" max="10465" width="10" style="2" customWidth="1"/>
    <col min="10466" max="10467" width="9.28515625" style="2" customWidth="1"/>
    <col min="10468" max="10468" width="9.5703125" style="2" customWidth="1"/>
    <col min="10469" max="10470" width="9.28515625" style="2" customWidth="1"/>
    <col min="10471" max="10718" width="11.42578125" style="2"/>
    <col min="10719" max="10719" width="10.7109375" style="2" customWidth="1"/>
    <col min="10720" max="10720" width="49.7109375" style="2" customWidth="1"/>
    <col min="10721" max="10721" width="10" style="2" customWidth="1"/>
    <col min="10722" max="10723" width="9.28515625" style="2" customWidth="1"/>
    <col min="10724" max="10724" width="9.5703125" style="2" customWidth="1"/>
    <col min="10725" max="10726" width="9.28515625" style="2" customWidth="1"/>
    <col min="10727" max="10974" width="11.42578125" style="2"/>
    <col min="10975" max="10975" width="10.7109375" style="2" customWidth="1"/>
    <col min="10976" max="10976" width="49.7109375" style="2" customWidth="1"/>
    <col min="10977" max="10977" width="10" style="2" customWidth="1"/>
    <col min="10978" max="10979" width="9.28515625" style="2" customWidth="1"/>
    <col min="10980" max="10980" width="9.5703125" style="2" customWidth="1"/>
    <col min="10981" max="10982" width="9.28515625" style="2" customWidth="1"/>
    <col min="10983" max="11230" width="11.42578125" style="2"/>
    <col min="11231" max="11231" width="10.7109375" style="2" customWidth="1"/>
    <col min="11232" max="11232" width="49.7109375" style="2" customWidth="1"/>
    <col min="11233" max="11233" width="10" style="2" customWidth="1"/>
    <col min="11234" max="11235" width="9.28515625" style="2" customWidth="1"/>
    <col min="11236" max="11236" width="9.5703125" style="2" customWidth="1"/>
    <col min="11237" max="11238" width="9.28515625" style="2" customWidth="1"/>
    <col min="11239" max="11486" width="11.42578125" style="2"/>
    <col min="11487" max="11487" width="10.7109375" style="2" customWidth="1"/>
    <col min="11488" max="11488" width="49.7109375" style="2" customWidth="1"/>
    <col min="11489" max="11489" width="10" style="2" customWidth="1"/>
    <col min="11490" max="11491" width="9.28515625" style="2" customWidth="1"/>
    <col min="11492" max="11492" width="9.5703125" style="2" customWidth="1"/>
    <col min="11493" max="11494" width="9.28515625" style="2" customWidth="1"/>
    <col min="11495" max="11742" width="11.42578125" style="2"/>
    <col min="11743" max="11743" width="10.7109375" style="2" customWidth="1"/>
    <col min="11744" max="11744" width="49.7109375" style="2" customWidth="1"/>
    <col min="11745" max="11745" width="10" style="2" customWidth="1"/>
    <col min="11746" max="11747" width="9.28515625" style="2" customWidth="1"/>
    <col min="11748" max="11748" width="9.5703125" style="2" customWidth="1"/>
    <col min="11749" max="11750" width="9.28515625" style="2" customWidth="1"/>
    <col min="11751" max="11998" width="11.42578125" style="2"/>
    <col min="11999" max="11999" width="10.7109375" style="2" customWidth="1"/>
    <col min="12000" max="12000" width="49.7109375" style="2" customWidth="1"/>
    <col min="12001" max="12001" width="10" style="2" customWidth="1"/>
    <col min="12002" max="12003" width="9.28515625" style="2" customWidth="1"/>
    <col min="12004" max="12004" width="9.5703125" style="2" customWidth="1"/>
    <col min="12005" max="12006" width="9.28515625" style="2" customWidth="1"/>
    <col min="12007" max="12254" width="11.42578125" style="2"/>
    <col min="12255" max="12255" width="10.7109375" style="2" customWidth="1"/>
    <col min="12256" max="12256" width="49.7109375" style="2" customWidth="1"/>
    <col min="12257" max="12257" width="10" style="2" customWidth="1"/>
    <col min="12258" max="12259" width="9.28515625" style="2" customWidth="1"/>
    <col min="12260" max="12260" width="9.5703125" style="2" customWidth="1"/>
    <col min="12261" max="12262" width="9.28515625" style="2" customWidth="1"/>
    <col min="12263" max="12510" width="11.42578125" style="2"/>
    <col min="12511" max="12511" width="10.7109375" style="2" customWidth="1"/>
    <col min="12512" max="12512" width="49.7109375" style="2" customWidth="1"/>
    <col min="12513" max="12513" width="10" style="2" customWidth="1"/>
    <col min="12514" max="12515" width="9.28515625" style="2" customWidth="1"/>
    <col min="12516" max="12516" width="9.5703125" style="2" customWidth="1"/>
    <col min="12517" max="12518" width="9.28515625" style="2" customWidth="1"/>
    <col min="12519" max="12766" width="11.42578125" style="2"/>
    <col min="12767" max="12767" width="10.7109375" style="2" customWidth="1"/>
    <col min="12768" max="12768" width="49.7109375" style="2" customWidth="1"/>
    <col min="12769" max="12769" width="10" style="2" customWidth="1"/>
    <col min="12770" max="12771" width="9.28515625" style="2" customWidth="1"/>
    <col min="12772" max="12772" width="9.5703125" style="2" customWidth="1"/>
    <col min="12773" max="12774" width="9.28515625" style="2" customWidth="1"/>
    <col min="12775" max="13022" width="11.42578125" style="2"/>
    <col min="13023" max="13023" width="10.7109375" style="2" customWidth="1"/>
    <col min="13024" max="13024" width="49.7109375" style="2" customWidth="1"/>
    <col min="13025" max="13025" width="10" style="2" customWidth="1"/>
    <col min="13026" max="13027" width="9.28515625" style="2" customWidth="1"/>
    <col min="13028" max="13028" width="9.5703125" style="2" customWidth="1"/>
    <col min="13029" max="13030" width="9.28515625" style="2" customWidth="1"/>
    <col min="13031" max="13278" width="11.42578125" style="2"/>
    <col min="13279" max="13279" width="10.7109375" style="2" customWidth="1"/>
    <col min="13280" max="13280" width="49.7109375" style="2" customWidth="1"/>
    <col min="13281" max="13281" width="10" style="2" customWidth="1"/>
    <col min="13282" max="13283" width="9.28515625" style="2" customWidth="1"/>
    <col min="13284" max="13284" width="9.5703125" style="2" customWidth="1"/>
    <col min="13285" max="13286" width="9.28515625" style="2" customWidth="1"/>
    <col min="13287" max="13534" width="11.42578125" style="2"/>
    <col min="13535" max="13535" width="10.7109375" style="2" customWidth="1"/>
    <col min="13536" max="13536" width="49.7109375" style="2" customWidth="1"/>
    <col min="13537" max="13537" width="10" style="2" customWidth="1"/>
    <col min="13538" max="13539" width="9.28515625" style="2" customWidth="1"/>
    <col min="13540" max="13540" width="9.5703125" style="2" customWidth="1"/>
    <col min="13541" max="13542" width="9.28515625" style="2" customWidth="1"/>
    <col min="13543" max="13790" width="11.42578125" style="2"/>
    <col min="13791" max="13791" width="10.7109375" style="2" customWidth="1"/>
    <col min="13792" max="13792" width="49.7109375" style="2" customWidth="1"/>
    <col min="13793" max="13793" width="10" style="2" customWidth="1"/>
    <col min="13794" max="13795" width="9.28515625" style="2" customWidth="1"/>
    <col min="13796" max="13796" width="9.5703125" style="2" customWidth="1"/>
    <col min="13797" max="13798" width="9.28515625" style="2" customWidth="1"/>
    <col min="13799" max="14046" width="11.42578125" style="2"/>
    <col min="14047" max="14047" width="10.7109375" style="2" customWidth="1"/>
    <col min="14048" max="14048" width="49.7109375" style="2" customWidth="1"/>
    <col min="14049" max="14049" width="10" style="2" customWidth="1"/>
    <col min="14050" max="14051" width="9.28515625" style="2" customWidth="1"/>
    <col min="14052" max="14052" width="9.5703125" style="2" customWidth="1"/>
    <col min="14053" max="14054" width="9.28515625" style="2" customWidth="1"/>
    <col min="14055" max="14302" width="11.42578125" style="2"/>
    <col min="14303" max="14303" width="10.7109375" style="2" customWidth="1"/>
    <col min="14304" max="14304" width="49.7109375" style="2" customWidth="1"/>
    <col min="14305" max="14305" width="10" style="2" customWidth="1"/>
    <col min="14306" max="14307" width="9.28515625" style="2" customWidth="1"/>
    <col min="14308" max="14308" width="9.5703125" style="2" customWidth="1"/>
    <col min="14309" max="14310" width="9.28515625" style="2" customWidth="1"/>
    <col min="14311" max="14558" width="11.42578125" style="2"/>
    <col min="14559" max="14559" width="10.7109375" style="2" customWidth="1"/>
    <col min="14560" max="14560" width="49.7109375" style="2" customWidth="1"/>
    <col min="14561" max="14561" width="10" style="2" customWidth="1"/>
    <col min="14562" max="14563" width="9.28515625" style="2" customWidth="1"/>
    <col min="14564" max="14564" width="9.5703125" style="2" customWidth="1"/>
    <col min="14565" max="14566" width="9.28515625" style="2" customWidth="1"/>
    <col min="14567" max="14814" width="11.42578125" style="2"/>
    <col min="14815" max="14815" width="10.7109375" style="2" customWidth="1"/>
    <col min="14816" max="14816" width="49.7109375" style="2" customWidth="1"/>
    <col min="14817" max="14817" width="10" style="2" customWidth="1"/>
    <col min="14818" max="14819" width="9.28515625" style="2" customWidth="1"/>
    <col min="14820" max="14820" width="9.5703125" style="2" customWidth="1"/>
    <col min="14821" max="14822" width="9.28515625" style="2" customWidth="1"/>
    <col min="14823" max="15070" width="11.42578125" style="2"/>
    <col min="15071" max="15071" width="10.7109375" style="2" customWidth="1"/>
    <col min="15072" max="15072" width="49.7109375" style="2" customWidth="1"/>
    <col min="15073" max="15073" width="10" style="2" customWidth="1"/>
    <col min="15074" max="15075" width="9.28515625" style="2" customWidth="1"/>
    <col min="15076" max="15076" width="9.5703125" style="2" customWidth="1"/>
    <col min="15077" max="15078" width="9.28515625" style="2" customWidth="1"/>
    <col min="15079" max="15326" width="11.42578125" style="2"/>
    <col min="15327" max="15327" width="10.7109375" style="2" customWidth="1"/>
    <col min="15328" max="15328" width="49.7109375" style="2" customWidth="1"/>
    <col min="15329" max="15329" width="10" style="2" customWidth="1"/>
    <col min="15330" max="15331" width="9.28515625" style="2" customWidth="1"/>
    <col min="15332" max="15332" width="9.5703125" style="2" customWidth="1"/>
    <col min="15333" max="15334" width="9.28515625" style="2" customWidth="1"/>
    <col min="15335" max="15582" width="11.42578125" style="2"/>
    <col min="15583" max="15583" width="10.7109375" style="2" customWidth="1"/>
    <col min="15584" max="15584" width="49.7109375" style="2" customWidth="1"/>
    <col min="15585" max="15585" width="10" style="2" customWidth="1"/>
    <col min="15586" max="15587" width="9.28515625" style="2" customWidth="1"/>
    <col min="15588" max="15588" width="9.5703125" style="2" customWidth="1"/>
    <col min="15589" max="15590" width="9.28515625" style="2" customWidth="1"/>
    <col min="15591" max="15838" width="11.42578125" style="2"/>
    <col min="15839" max="15839" width="10.7109375" style="2" customWidth="1"/>
    <col min="15840" max="15840" width="49.7109375" style="2" customWidth="1"/>
    <col min="15841" max="15841" width="10" style="2" customWidth="1"/>
    <col min="15842" max="15843" width="9.28515625" style="2" customWidth="1"/>
    <col min="15844" max="15844" width="9.5703125" style="2" customWidth="1"/>
    <col min="15845" max="15846" width="9.28515625" style="2" customWidth="1"/>
    <col min="15847" max="16094" width="11.42578125" style="2"/>
    <col min="16095" max="16095" width="10.7109375" style="2" customWidth="1"/>
    <col min="16096" max="16096" width="49.7109375" style="2" customWidth="1"/>
    <col min="16097" max="16097" width="10" style="2" customWidth="1"/>
    <col min="16098" max="16099" width="9.28515625" style="2" customWidth="1"/>
    <col min="16100" max="16100" width="9.5703125" style="2" customWidth="1"/>
    <col min="16101" max="16102" width="9.28515625" style="2" customWidth="1"/>
    <col min="16103" max="16384" width="11.42578125" style="2"/>
  </cols>
  <sheetData>
    <row r="1" spans="1:11" ht="12.7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</row>
    <row r="2" spans="1:11" ht="12.75" customHeight="1" x14ac:dyDescent="0.2">
      <c r="A2" s="90" t="s">
        <v>1</v>
      </c>
      <c r="B2" s="90"/>
      <c r="C2" s="90"/>
      <c r="D2" s="90"/>
      <c r="E2" s="90"/>
      <c r="F2" s="90"/>
      <c r="G2" s="90"/>
      <c r="H2" s="90"/>
    </row>
    <row r="4" spans="1:11" s="4" customFormat="1" ht="12.75" customHeight="1" x14ac:dyDescent="0.2">
      <c r="A4" s="91" t="s">
        <v>2</v>
      </c>
      <c r="B4" s="78" t="s">
        <v>3</v>
      </c>
      <c r="C4" s="84" t="s">
        <v>4</v>
      </c>
      <c r="D4" s="75"/>
      <c r="E4" s="75"/>
      <c r="F4" s="75"/>
      <c r="G4" s="75"/>
      <c r="H4" s="75"/>
      <c r="I4" s="3"/>
    </row>
    <row r="5" spans="1:11" s="4" customFormat="1" ht="12.75" customHeight="1" x14ac:dyDescent="0.2">
      <c r="A5" s="92"/>
      <c r="B5" s="94"/>
      <c r="C5" s="76"/>
      <c r="D5" s="77"/>
      <c r="E5" s="77"/>
      <c r="F5" s="77"/>
      <c r="G5" s="77"/>
      <c r="H5" s="77"/>
      <c r="I5" s="3"/>
    </row>
    <row r="6" spans="1:11" s="4" customFormat="1" ht="12.75" customHeight="1" x14ac:dyDescent="0.2">
      <c r="A6" s="92"/>
      <c r="B6" s="94"/>
      <c r="C6" s="84" t="s">
        <v>5</v>
      </c>
      <c r="D6" s="75"/>
      <c r="E6" s="95"/>
      <c r="F6" s="74" t="s">
        <v>6</v>
      </c>
      <c r="G6" s="75"/>
      <c r="H6" s="75"/>
      <c r="I6" s="3"/>
    </row>
    <row r="7" spans="1:11" s="4" customFormat="1" ht="12.75" customHeight="1" x14ac:dyDescent="0.2">
      <c r="A7" s="92"/>
      <c r="B7" s="94"/>
      <c r="C7" s="76"/>
      <c r="D7" s="77"/>
      <c r="E7" s="96"/>
      <c r="F7" s="76"/>
      <c r="G7" s="77"/>
      <c r="H7" s="77"/>
      <c r="I7" s="3"/>
    </row>
    <row r="8" spans="1:11" s="4" customFormat="1" ht="12.75" customHeight="1" x14ac:dyDescent="0.2">
      <c r="A8" s="92"/>
      <c r="B8" s="94"/>
      <c r="C8" s="78" t="s">
        <v>7</v>
      </c>
      <c r="D8" s="81" t="s">
        <v>8</v>
      </c>
      <c r="E8" s="81" t="s">
        <v>9</v>
      </c>
      <c r="F8" s="84" t="s">
        <v>10</v>
      </c>
      <c r="G8" s="85"/>
      <c r="H8" s="84" t="s">
        <v>11</v>
      </c>
      <c r="I8" s="3"/>
    </row>
    <row r="9" spans="1:11" s="4" customFormat="1" ht="12.75" customHeight="1" x14ac:dyDescent="0.2">
      <c r="A9" s="92"/>
      <c r="B9" s="94"/>
      <c r="C9" s="79"/>
      <c r="D9" s="82"/>
      <c r="E9" s="82"/>
      <c r="F9" s="86"/>
      <c r="G9" s="87"/>
      <c r="H9" s="88"/>
      <c r="I9" s="3"/>
    </row>
    <row r="10" spans="1:11" s="4" customFormat="1" ht="12.75" customHeight="1" x14ac:dyDescent="0.2">
      <c r="A10" s="92"/>
      <c r="B10" s="94"/>
      <c r="C10" s="79"/>
      <c r="D10" s="82"/>
      <c r="E10" s="82"/>
      <c r="F10" s="78" t="s">
        <v>7</v>
      </c>
      <c r="G10" s="81" t="s">
        <v>12</v>
      </c>
      <c r="H10" s="88"/>
      <c r="I10" s="3"/>
    </row>
    <row r="11" spans="1:11" s="4" customFormat="1" ht="12.75" customHeight="1" x14ac:dyDescent="0.2">
      <c r="A11" s="93"/>
      <c r="B11" s="89"/>
      <c r="C11" s="80"/>
      <c r="D11" s="83"/>
      <c r="E11" s="83"/>
      <c r="F11" s="89"/>
      <c r="G11" s="83"/>
      <c r="H11" s="86"/>
      <c r="I11" s="3"/>
    </row>
    <row r="12" spans="1:11" ht="12.75" customHeight="1" x14ac:dyDescent="0.2">
      <c r="B12" s="5"/>
      <c r="C12" s="5"/>
      <c r="D12" s="5"/>
      <c r="E12" s="5"/>
      <c r="F12" s="5"/>
      <c r="G12" s="5"/>
      <c r="H12" s="5"/>
    </row>
    <row r="13" spans="1:11" ht="12.75" customHeight="1" x14ac:dyDescent="0.2">
      <c r="B13" s="6" t="s">
        <v>13</v>
      </c>
      <c r="C13" s="7">
        <v>18182</v>
      </c>
      <c r="D13" s="8">
        <f>C13/J13*100000</f>
        <v>457.36232091128346</v>
      </c>
      <c r="E13" s="9" t="s">
        <v>14</v>
      </c>
      <c r="F13" s="7">
        <f>SUM(F15+F34+F64+F79+F87+F94+F100+F106+F108+F111+F123+F145+F151+F154+F156+F163+F170+F173+F175+F177)</f>
        <v>17093</v>
      </c>
      <c r="G13" s="10">
        <v>94</v>
      </c>
      <c r="H13" s="11">
        <f>SUM(H15+H34+H64+H79+H87+H94+H100+H111+H123+H145+H151+H154+H156+H163+H170+H173+H175+H177)</f>
        <v>1089</v>
      </c>
      <c r="J13" s="12">
        <v>3975404</v>
      </c>
      <c r="K13" s="13">
        <v>100000</v>
      </c>
    </row>
    <row r="14" spans="1:11" ht="12.75" customHeight="1" x14ac:dyDescent="0.2">
      <c r="B14" s="14"/>
      <c r="C14" s="15"/>
      <c r="D14" s="16"/>
      <c r="E14" s="17"/>
      <c r="F14" s="18"/>
      <c r="G14" s="19"/>
      <c r="H14" s="20"/>
      <c r="J14" s="12"/>
      <c r="K14" s="13"/>
    </row>
    <row r="15" spans="1:11" ht="12.75" customHeight="1" x14ac:dyDescent="0.2">
      <c r="A15" s="21" t="s">
        <v>15</v>
      </c>
      <c r="B15" s="22" t="s">
        <v>16</v>
      </c>
      <c r="C15" s="7">
        <v>1121</v>
      </c>
      <c r="D15" s="8">
        <f>C15/J15*K15</f>
        <v>28.198391911866064</v>
      </c>
      <c r="E15" s="9">
        <v>6</v>
      </c>
      <c r="F15" s="7">
        <f>SUM(F18:F32)</f>
        <v>986</v>
      </c>
      <c r="G15" s="10">
        <v>88</v>
      </c>
      <c r="H15" s="11">
        <v>135</v>
      </c>
      <c r="J15" s="23">
        <v>3975404</v>
      </c>
      <c r="K15" s="24">
        <v>100000</v>
      </c>
    </row>
    <row r="16" spans="1:11" ht="12.75" customHeight="1" x14ac:dyDescent="0.2">
      <c r="B16" s="14"/>
      <c r="C16" s="25"/>
      <c r="D16" s="26"/>
      <c r="E16" s="14"/>
      <c r="F16" s="27"/>
      <c r="G16" s="28"/>
      <c r="H16" s="9"/>
      <c r="J16" s="23"/>
      <c r="K16" s="24"/>
    </row>
    <row r="17" spans="1:11" ht="12.75" customHeight="1" x14ac:dyDescent="0.2">
      <c r="A17" s="29" t="s">
        <v>17</v>
      </c>
      <c r="B17" s="14" t="s">
        <v>18</v>
      </c>
      <c r="C17" s="25"/>
      <c r="D17" s="26"/>
      <c r="E17" s="30"/>
      <c r="G17" s="28"/>
      <c r="H17" s="9"/>
      <c r="J17" s="23"/>
      <c r="K17" s="24"/>
    </row>
    <row r="18" spans="1:11" ht="12.75" customHeight="1" x14ac:dyDescent="0.2">
      <c r="A18" s="29"/>
      <c r="B18" s="14" t="s">
        <v>19</v>
      </c>
      <c r="C18" s="25">
        <v>124</v>
      </c>
      <c r="D18" s="26">
        <f t="shared" ref="D18:D64" si="0">C18/J18*K18</f>
        <v>3.1191798368165857</v>
      </c>
      <c r="E18" s="25"/>
      <c r="F18" s="27">
        <v>39</v>
      </c>
      <c r="G18" s="28">
        <f>F18/C18*100</f>
        <v>31.451612903225808</v>
      </c>
      <c r="H18" s="9">
        <v>85</v>
      </c>
      <c r="I18" s="31"/>
      <c r="J18" s="23">
        <v>3975404</v>
      </c>
      <c r="K18" s="24">
        <v>100000</v>
      </c>
    </row>
    <row r="19" spans="1:11" ht="12.75" customHeight="1" x14ac:dyDescent="0.2">
      <c r="A19" s="29" t="s">
        <v>20</v>
      </c>
      <c r="B19" s="14" t="s">
        <v>21</v>
      </c>
      <c r="C19" s="25">
        <v>4</v>
      </c>
      <c r="D19" s="26">
        <f t="shared" si="0"/>
        <v>0.10061870441343825</v>
      </c>
      <c r="E19" s="25"/>
      <c r="F19" s="9">
        <v>4</v>
      </c>
      <c r="G19" s="28">
        <f>F19/C19*I19</f>
        <v>100</v>
      </c>
      <c r="H19" s="9" t="s">
        <v>22</v>
      </c>
      <c r="I19" s="1">
        <v>100</v>
      </c>
      <c r="J19" s="23">
        <v>3975404</v>
      </c>
      <c r="K19" s="24">
        <v>100000</v>
      </c>
    </row>
    <row r="20" spans="1:11" ht="12.75" customHeight="1" x14ac:dyDescent="0.2">
      <c r="A20" s="29" t="s">
        <v>23</v>
      </c>
      <c r="B20" s="14" t="s">
        <v>24</v>
      </c>
      <c r="C20" s="25">
        <v>192</v>
      </c>
      <c r="D20" s="26">
        <f t="shared" si="0"/>
        <v>4.8296978118450351</v>
      </c>
      <c r="E20" s="25"/>
      <c r="F20" s="9">
        <v>155</v>
      </c>
      <c r="G20" s="28">
        <f>F20/C20*I20</f>
        <v>80.729166666666657</v>
      </c>
      <c r="H20" s="9">
        <v>37</v>
      </c>
      <c r="I20" s="1">
        <v>100</v>
      </c>
      <c r="J20" s="23">
        <v>3975404</v>
      </c>
      <c r="K20" s="24">
        <v>100000</v>
      </c>
    </row>
    <row r="21" spans="1:11" ht="12.75" customHeight="1" x14ac:dyDescent="0.2">
      <c r="A21" s="29" t="s">
        <v>25</v>
      </c>
      <c r="B21" s="14" t="s">
        <v>26</v>
      </c>
      <c r="C21" s="25">
        <v>15</v>
      </c>
      <c r="D21" s="26">
        <f t="shared" si="0"/>
        <v>0.37732014155039334</v>
      </c>
      <c r="E21" s="25"/>
      <c r="F21" s="9">
        <v>15</v>
      </c>
      <c r="G21" s="28">
        <f t="shared" ref="G21:G61" si="1">F21/C21*I21</f>
        <v>100</v>
      </c>
      <c r="H21" s="9" t="s">
        <v>22</v>
      </c>
      <c r="I21" s="1">
        <v>100</v>
      </c>
      <c r="J21" s="23">
        <v>3975404</v>
      </c>
      <c r="K21" s="24">
        <v>100000</v>
      </c>
    </row>
    <row r="22" spans="1:11" ht="12.75" customHeight="1" x14ac:dyDescent="0.2">
      <c r="A22" s="32" t="s">
        <v>27</v>
      </c>
      <c r="B22" s="33" t="s">
        <v>28</v>
      </c>
      <c r="C22" s="25">
        <v>1</v>
      </c>
      <c r="D22" s="26">
        <f t="shared" si="0"/>
        <v>2.5154676103359561E-2</v>
      </c>
      <c r="E22" s="25"/>
      <c r="F22" s="9">
        <v>1</v>
      </c>
      <c r="G22" s="28">
        <f t="shared" si="1"/>
        <v>100</v>
      </c>
      <c r="H22" s="9" t="s">
        <v>22</v>
      </c>
      <c r="I22" s="1">
        <v>100</v>
      </c>
      <c r="J22" s="23">
        <v>3975404</v>
      </c>
      <c r="K22" s="24">
        <v>100000</v>
      </c>
    </row>
    <row r="23" spans="1:11" ht="12.75" customHeight="1" x14ac:dyDescent="0.2">
      <c r="A23" s="29" t="s">
        <v>29</v>
      </c>
      <c r="B23" s="14" t="s">
        <v>30</v>
      </c>
      <c r="C23" s="25">
        <v>186</v>
      </c>
      <c r="D23" s="26">
        <f t="shared" si="0"/>
        <v>4.6787697552248773</v>
      </c>
      <c r="E23" s="25"/>
      <c r="F23" s="9">
        <v>182</v>
      </c>
      <c r="G23" s="28">
        <f t="shared" si="1"/>
        <v>97.849462365591393</v>
      </c>
      <c r="H23" s="9">
        <v>4</v>
      </c>
      <c r="I23" s="1">
        <v>100</v>
      </c>
      <c r="J23" s="23">
        <v>3975404</v>
      </c>
      <c r="K23" s="24">
        <v>100000</v>
      </c>
    </row>
    <row r="24" spans="1:11" ht="12.75" customHeight="1" x14ac:dyDescent="0.2">
      <c r="A24" s="32" t="s">
        <v>31</v>
      </c>
      <c r="B24" s="33" t="s">
        <v>32</v>
      </c>
      <c r="C24" s="30"/>
      <c r="D24" s="26"/>
      <c r="E24" s="25"/>
      <c r="G24" s="28"/>
      <c r="H24" s="9"/>
      <c r="I24" s="1">
        <v>100</v>
      </c>
      <c r="J24" s="23"/>
      <c r="K24" s="24"/>
    </row>
    <row r="25" spans="1:11" ht="12.75" customHeight="1" x14ac:dyDescent="0.2">
      <c r="A25" s="34"/>
      <c r="B25" s="33" t="s">
        <v>33</v>
      </c>
      <c r="C25" s="25">
        <v>3</v>
      </c>
      <c r="D25" s="26">
        <f t="shared" si="0"/>
        <v>7.5464028310078674E-2</v>
      </c>
      <c r="E25" s="25"/>
      <c r="F25" s="9">
        <v>3</v>
      </c>
      <c r="G25" s="28">
        <f t="shared" si="1"/>
        <v>100</v>
      </c>
      <c r="H25" s="9" t="s">
        <v>22</v>
      </c>
      <c r="I25" s="1">
        <v>100</v>
      </c>
      <c r="J25" s="23">
        <v>3975404</v>
      </c>
      <c r="K25" s="24">
        <v>100000</v>
      </c>
    </row>
    <row r="26" spans="1:11" ht="12.75" customHeight="1" x14ac:dyDescent="0.2">
      <c r="A26" s="29" t="s">
        <v>34</v>
      </c>
      <c r="B26" s="14" t="s">
        <v>35</v>
      </c>
      <c r="C26" s="30"/>
      <c r="D26" s="26"/>
      <c r="E26" s="30"/>
      <c r="F26" s="27"/>
      <c r="G26" s="28"/>
      <c r="H26" s="9"/>
      <c r="I26" s="1">
        <v>100</v>
      </c>
      <c r="J26" s="23"/>
      <c r="K26" s="24"/>
    </row>
    <row r="27" spans="1:11" ht="12.75" customHeight="1" x14ac:dyDescent="0.2">
      <c r="A27" s="29"/>
      <c r="B27" s="14" t="s">
        <v>36</v>
      </c>
      <c r="C27" s="25">
        <v>7</v>
      </c>
      <c r="D27" s="26">
        <f t="shared" si="0"/>
        <v>0.1760827327235169</v>
      </c>
      <c r="E27" s="25"/>
      <c r="F27" s="27">
        <v>7</v>
      </c>
      <c r="G27" s="28">
        <f t="shared" si="1"/>
        <v>100</v>
      </c>
      <c r="H27" s="9" t="s">
        <v>22</v>
      </c>
      <c r="I27" s="1">
        <v>100</v>
      </c>
      <c r="J27" s="23">
        <v>3975404</v>
      </c>
      <c r="K27" s="24">
        <v>100000</v>
      </c>
    </row>
    <row r="28" spans="1:11" ht="12.75" customHeight="1" x14ac:dyDescent="0.2">
      <c r="A28" s="29" t="s">
        <v>37</v>
      </c>
      <c r="B28" s="14" t="s">
        <v>38</v>
      </c>
      <c r="C28" s="25">
        <v>8</v>
      </c>
      <c r="D28" s="26">
        <f t="shared" si="0"/>
        <v>0.20123740882687649</v>
      </c>
      <c r="E28" s="25"/>
      <c r="F28" s="9">
        <v>7</v>
      </c>
      <c r="G28" s="28">
        <f t="shared" si="1"/>
        <v>87.5</v>
      </c>
      <c r="H28" s="9">
        <v>1</v>
      </c>
      <c r="I28" s="1">
        <v>100</v>
      </c>
      <c r="J28" s="23">
        <v>3975404</v>
      </c>
      <c r="K28" s="24">
        <v>100000</v>
      </c>
    </row>
    <row r="29" spans="1:11" ht="12.75" customHeight="1" x14ac:dyDescent="0.2">
      <c r="A29" s="29" t="s">
        <v>39</v>
      </c>
      <c r="B29" s="14" t="s">
        <v>40</v>
      </c>
      <c r="C29" s="30"/>
      <c r="D29" s="26"/>
      <c r="E29" s="30"/>
      <c r="F29" s="9"/>
      <c r="G29" s="28"/>
      <c r="H29" s="9"/>
      <c r="I29" s="1">
        <v>100</v>
      </c>
      <c r="J29" s="23"/>
      <c r="K29" s="24"/>
    </row>
    <row r="30" spans="1:11" ht="12.75" customHeight="1" x14ac:dyDescent="0.2">
      <c r="A30" s="29"/>
      <c r="B30" s="14" t="s">
        <v>41</v>
      </c>
      <c r="C30" s="25">
        <v>538</v>
      </c>
      <c r="D30" s="26">
        <f t="shared" si="0"/>
        <v>13.533215743607443</v>
      </c>
      <c r="E30" s="25"/>
      <c r="F30" s="9">
        <v>531</v>
      </c>
      <c r="G30" s="28">
        <f t="shared" si="1"/>
        <v>98.698884758364315</v>
      </c>
      <c r="H30" s="9">
        <v>7</v>
      </c>
      <c r="I30" s="1">
        <v>100</v>
      </c>
      <c r="J30" s="23">
        <v>3975404</v>
      </c>
      <c r="K30" s="24">
        <v>100000</v>
      </c>
    </row>
    <row r="31" spans="1:11" ht="12.75" customHeight="1" x14ac:dyDescent="0.2">
      <c r="A31" s="29" t="s">
        <v>42</v>
      </c>
      <c r="B31" s="14" t="s">
        <v>43</v>
      </c>
      <c r="C31" s="30"/>
      <c r="D31" s="26"/>
      <c r="E31" s="30"/>
      <c r="F31" s="9"/>
      <c r="G31" s="28"/>
      <c r="H31" s="9"/>
      <c r="I31" s="1">
        <v>100</v>
      </c>
      <c r="J31" s="23"/>
      <c r="K31" s="24"/>
    </row>
    <row r="32" spans="1:11" ht="12.75" customHeight="1" x14ac:dyDescent="0.2">
      <c r="A32" s="29"/>
      <c r="B32" s="14" t="s">
        <v>44</v>
      </c>
      <c r="C32" s="25">
        <v>43</v>
      </c>
      <c r="D32" s="26">
        <f t="shared" si="0"/>
        <v>1.081651072444461</v>
      </c>
      <c r="E32" s="25"/>
      <c r="F32" s="9">
        <v>42</v>
      </c>
      <c r="G32" s="28">
        <f t="shared" si="1"/>
        <v>97.674418604651152</v>
      </c>
      <c r="H32" s="9">
        <v>1</v>
      </c>
      <c r="I32" s="1">
        <v>100</v>
      </c>
      <c r="J32" s="23">
        <v>3975404</v>
      </c>
      <c r="K32" s="24">
        <v>100000</v>
      </c>
    </row>
    <row r="33" spans="1:11" ht="12.75" customHeight="1" x14ac:dyDescent="0.2">
      <c r="A33" s="29"/>
      <c r="B33" s="14"/>
      <c r="C33" s="25"/>
      <c r="D33" s="26"/>
      <c r="E33" s="30"/>
      <c r="F33" s="14"/>
      <c r="G33" s="28"/>
      <c r="H33" s="9"/>
      <c r="I33" s="1">
        <v>100</v>
      </c>
      <c r="J33" s="23"/>
      <c r="K33" s="24"/>
    </row>
    <row r="34" spans="1:11" ht="12.75" customHeight="1" x14ac:dyDescent="0.2">
      <c r="A34" s="21" t="s">
        <v>45</v>
      </c>
      <c r="B34" s="14" t="s">
        <v>46</v>
      </c>
      <c r="C34" s="7">
        <v>3045</v>
      </c>
      <c r="D34" s="8">
        <f t="shared" si="0"/>
        <v>76.595988734729858</v>
      </c>
      <c r="E34" s="25">
        <v>2</v>
      </c>
      <c r="F34" s="7">
        <f>SUM(F37:F61)</f>
        <v>2971</v>
      </c>
      <c r="G34" s="10">
        <f>F34/C34*I34</f>
        <v>97.569786535303777</v>
      </c>
      <c r="H34" s="11">
        <f t="shared" ref="H34" si="2">SUM(H37:H61)</f>
        <v>74</v>
      </c>
      <c r="I34" s="1">
        <v>100</v>
      </c>
      <c r="J34" s="23">
        <v>3975404</v>
      </c>
      <c r="K34" s="24">
        <v>100000</v>
      </c>
    </row>
    <row r="35" spans="1:11" ht="12.75" customHeight="1" x14ac:dyDescent="0.2">
      <c r="B35" s="14"/>
      <c r="C35" s="25"/>
      <c r="D35" s="26"/>
      <c r="E35" s="30"/>
      <c r="F35" s="35"/>
      <c r="G35" s="28"/>
      <c r="H35" s="9"/>
      <c r="I35" s="1">
        <v>100</v>
      </c>
      <c r="J35" s="23"/>
      <c r="K35" s="24"/>
    </row>
    <row r="36" spans="1:11" ht="12.75" customHeight="1" x14ac:dyDescent="0.2">
      <c r="A36" s="29" t="s">
        <v>47</v>
      </c>
      <c r="B36" s="14" t="s">
        <v>48</v>
      </c>
      <c r="C36" s="25"/>
      <c r="D36" s="26"/>
      <c r="E36" s="30"/>
      <c r="F36" s="35"/>
      <c r="G36" s="28"/>
      <c r="H36" s="9"/>
      <c r="I36" s="1">
        <v>100</v>
      </c>
      <c r="J36" s="23"/>
      <c r="K36" s="24"/>
    </row>
    <row r="37" spans="1:11" ht="12.75" customHeight="1" x14ac:dyDescent="0.2">
      <c r="A37" s="36"/>
      <c r="B37" s="14" t="s">
        <v>49</v>
      </c>
      <c r="C37" s="25">
        <v>60</v>
      </c>
      <c r="D37" s="26">
        <f t="shared" si="0"/>
        <v>1.5092805662015734</v>
      </c>
      <c r="E37" s="25"/>
      <c r="F37" s="37">
        <v>57</v>
      </c>
      <c r="G37" s="28">
        <f t="shared" si="1"/>
        <v>95</v>
      </c>
      <c r="H37" s="9">
        <v>3</v>
      </c>
      <c r="I37" s="1">
        <v>100</v>
      </c>
      <c r="J37" s="23">
        <v>3975404</v>
      </c>
      <c r="K37" s="24">
        <v>100000</v>
      </c>
    </row>
    <row r="38" spans="1:11" ht="12.75" customHeight="1" x14ac:dyDescent="0.2">
      <c r="A38" s="29" t="s">
        <v>50</v>
      </c>
      <c r="B38" s="14" t="s">
        <v>51</v>
      </c>
      <c r="C38" s="25">
        <v>47</v>
      </c>
      <c r="D38" s="26">
        <f t="shared" si="0"/>
        <v>1.1822697768578991</v>
      </c>
      <c r="E38" s="9"/>
      <c r="F38" s="37">
        <v>47</v>
      </c>
      <c r="G38" s="28">
        <f t="shared" si="1"/>
        <v>100</v>
      </c>
      <c r="H38" s="9" t="s">
        <v>22</v>
      </c>
      <c r="I38" s="1">
        <v>100</v>
      </c>
      <c r="J38" s="23">
        <v>3975404</v>
      </c>
      <c r="K38" s="24">
        <v>100000</v>
      </c>
    </row>
    <row r="39" spans="1:11" ht="12.75" customHeight="1" x14ac:dyDescent="0.2">
      <c r="A39" s="29" t="s">
        <v>52</v>
      </c>
      <c r="B39" s="14" t="s">
        <v>53</v>
      </c>
      <c r="C39" s="25">
        <v>321</v>
      </c>
      <c r="D39" s="26">
        <f t="shared" si="0"/>
        <v>8.074651029178419</v>
      </c>
      <c r="E39" s="9"/>
      <c r="F39" s="37">
        <v>309</v>
      </c>
      <c r="G39" s="28">
        <f t="shared" si="1"/>
        <v>96.261682242990659</v>
      </c>
      <c r="H39" s="9">
        <v>12</v>
      </c>
      <c r="I39" s="1">
        <v>100</v>
      </c>
      <c r="J39" s="23">
        <v>3975404</v>
      </c>
      <c r="K39" s="24">
        <v>100000</v>
      </c>
    </row>
    <row r="40" spans="1:11" ht="12.75" customHeight="1" x14ac:dyDescent="0.2">
      <c r="A40" s="29" t="s">
        <v>54</v>
      </c>
      <c r="B40" s="14" t="s">
        <v>55</v>
      </c>
      <c r="C40" s="25">
        <v>270</v>
      </c>
      <c r="D40" s="26">
        <f t="shared" si="0"/>
        <v>6.7917625479070809</v>
      </c>
      <c r="E40" s="9"/>
      <c r="F40" s="37">
        <v>267</v>
      </c>
      <c r="G40" s="28">
        <f t="shared" si="1"/>
        <v>98.888888888888886</v>
      </c>
      <c r="H40" s="9">
        <v>3</v>
      </c>
      <c r="I40" s="1">
        <v>100</v>
      </c>
      <c r="J40" s="23">
        <v>3975404</v>
      </c>
      <c r="K40" s="24">
        <v>100000</v>
      </c>
    </row>
    <row r="41" spans="1:11" ht="12.75" customHeight="1" x14ac:dyDescent="0.2">
      <c r="A41" s="29" t="s">
        <v>56</v>
      </c>
      <c r="B41" s="14" t="s">
        <v>57</v>
      </c>
      <c r="C41" s="30"/>
      <c r="D41" s="26"/>
      <c r="E41" s="14"/>
      <c r="F41" s="30"/>
      <c r="G41" s="28"/>
      <c r="H41" s="9"/>
      <c r="I41" s="1">
        <v>100</v>
      </c>
      <c r="J41" s="23"/>
      <c r="K41" s="24"/>
    </row>
    <row r="42" spans="1:11" ht="12.75" customHeight="1" x14ac:dyDescent="0.2">
      <c r="A42" s="36"/>
      <c r="B42" s="14" t="s">
        <v>58</v>
      </c>
      <c r="C42" s="25">
        <v>193</v>
      </c>
      <c r="D42" s="26">
        <f t="shared" si="0"/>
        <v>4.8548524879483947</v>
      </c>
      <c r="E42" s="9"/>
      <c r="F42" s="37">
        <v>185</v>
      </c>
      <c r="G42" s="28">
        <f t="shared" si="1"/>
        <v>95.854922279792746</v>
      </c>
      <c r="H42" s="9">
        <v>8</v>
      </c>
      <c r="I42" s="1">
        <v>100</v>
      </c>
      <c r="J42" s="23">
        <v>3975404</v>
      </c>
      <c r="K42" s="24">
        <v>100000</v>
      </c>
    </row>
    <row r="43" spans="1:11" ht="12.75" customHeight="1" x14ac:dyDescent="0.2">
      <c r="A43" s="29" t="s">
        <v>59</v>
      </c>
      <c r="B43" s="14" t="s">
        <v>60</v>
      </c>
      <c r="C43" s="25">
        <v>107</v>
      </c>
      <c r="D43" s="26">
        <f t="shared" si="0"/>
        <v>2.6915503430594727</v>
      </c>
      <c r="E43" s="9"/>
      <c r="F43" s="37">
        <v>102</v>
      </c>
      <c r="G43" s="28">
        <f t="shared" si="1"/>
        <v>95.327102803738313</v>
      </c>
      <c r="H43" s="9">
        <v>5</v>
      </c>
      <c r="I43" s="1">
        <v>100</v>
      </c>
      <c r="J43" s="23">
        <v>3975404</v>
      </c>
      <c r="K43" s="24">
        <v>100000</v>
      </c>
    </row>
    <row r="44" spans="1:11" ht="12.75" customHeight="1" x14ac:dyDescent="0.2">
      <c r="A44" s="29" t="s">
        <v>61</v>
      </c>
      <c r="B44" s="14" t="s">
        <v>62</v>
      </c>
      <c r="C44" s="25">
        <v>35</v>
      </c>
      <c r="D44" s="26">
        <f t="shared" si="0"/>
        <v>0.88041366361758444</v>
      </c>
      <c r="E44" s="9"/>
      <c r="F44" s="37">
        <v>35</v>
      </c>
      <c r="G44" s="28">
        <f t="shared" si="1"/>
        <v>100</v>
      </c>
      <c r="H44" s="9" t="s">
        <v>22</v>
      </c>
      <c r="I44" s="1">
        <v>100</v>
      </c>
      <c r="J44" s="23">
        <v>3975404</v>
      </c>
      <c r="K44" s="24">
        <v>100000</v>
      </c>
    </row>
    <row r="45" spans="1:11" ht="12.75" customHeight="1" x14ac:dyDescent="0.2">
      <c r="A45" s="29" t="s">
        <v>63</v>
      </c>
      <c r="B45" s="14" t="s">
        <v>64</v>
      </c>
      <c r="C45" s="30"/>
      <c r="D45" s="26"/>
      <c r="E45" s="30"/>
      <c r="G45" s="28"/>
      <c r="H45" s="9"/>
      <c r="I45" s="1">
        <v>100</v>
      </c>
      <c r="J45" s="23"/>
      <c r="K45" s="24"/>
    </row>
    <row r="46" spans="1:11" ht="12.75" customHeight="1" x14ac:dyDescent="0.2">
      <c r="A46" s="36"/>
      <c r="B46" s="14" t="s">
        <v>65</v>
      </c>
      <c r="C46" s="25">
        <v>308</v>
      </c>
      <c r="D46" s="26">
        <f t="shared" si="0"/>
        <v>7.7476402398347437</v>
      </c>
      <c r="E46" s="25"/>
      <c r="F46" s="38">
        <v>306</v>
      </c>
      <c r="G46" s="28">
        <f t="shared" si="1"/>
        <v>99.350649350649363</v>
      </c>
      <c r="H46" s="9">
        <v>2</v>
      </c>
      <c r="I46" s="1">
        <v>100</v>
      </c>
      <c r="J46" s="23">
        <v>3975404</v>
      </c>
      <c r="K46" s="24">
        <v>100000</v>
      </c>
    </row>
    <row r="47" spans="1:11" ht="12.75" customHeight="1" x14ac:dyDescent="0.2">
      <c r="A47" s="29" t="s">
        <v>66</v>
      </c>
      <c r="B47" s="14" t="s">
        <v>67</v>
      </c>
      <c r="C47" s="25">
        <v>14</v>
      </c>
      <c r="D47" s="26">
        <f t="shared" si="0"/>
        <v>0.35216546544703381</v>
      </c>
      <c r="E47" s="25"/>
      <c r="F47" s="38">
        <v>14</v>
      </c>
      <c r="G47" s="28">
        <f t="shared" si="1"/>
        <v>100</v>
      </c>
      <c r="H47" s="9" t="s">
        <v>22</v>
      </c>
      <c r="I47" s="1">
        <v>100</v>
      </c>
      <c r="J47" s="23">
        <v>3975404</v>
      </c>
      <c r="K47" s="24">
        <v>100000</v>
      </c>
    </row>
    <row r="48" spans="1:11" ht="12.75" customHeight="1" x14ac:dyDescent="0.2">
      <c r="A48" s="29" t="s">
        <v>68</v>
      </c>
      <c r="B48" s="14" t="s">
        <v>69</v>
      </c>
      <c r="C48" s="25">
        <v>217</v>
      </c>
      <c r="D48" s="26">
        <f t="shared" si="0"/>
        <v>5.4585647144290244</v>
      </c>
      <c r="E48" s="39"/>
      <c r="F48" s="38">
        <v>216</v>
      </c>
      <c r="G48" s="28">
        <f t="shared" si="1"/>
        <v>99.539170506912441</v>
      </c>
      <c r="H48" s="9">
        <v>1</v>
      </c>
      <c r="I48" s="1">
        <v>100</v>
      </c>
      <c r="J48" s="23">
        <v>3975404</v>
      </c>
      <c r="K48" s="24">
        <v>100000</v>
      </c>
    </row>
    <row r="49" spans="1:11" ht="12.75" customHeight="1" x14ac:dyDescent="0.2">
      <c r="A49" s="29" t="s">
        <v>70</v>
      </c>
      <c r="B49" s="14" t="s">
        <v>71</v>
      </c>
      <c r="C49" s="25">
        <v>161</v>
      </c>
      <c r="D49" s="26">
        <f t="shared" si="0"/>
        <v>4.0499028526408889</v>
      </c>
      <c r="E49" s="39"/>
      <c r="F49" s="38">
        <v>156</v>
      </c>
      <c r="G49" s="28">
        <f t="shared" si="1"/>
        <v>96.894409937888199</v>
      </c>
      <c r="H49" s="9">
        <v>5</v>
      </c>
      <c r="I49" s="1">
        <v>100</v>
      </c>
      <c r="J49" s="23">
        <v>3975404</v>
      </c>
      <c r="K49" s="24">
        <v>100000</v>
      </c>
    </row>
    <row r="50" spans="1:11" ht="12.75" customHeight="1" x14ac:dyDescent="0.2">
      <c r="A50" s="29" t="s">
        <v>72</v>
      </c>
      <c r="B50" s="14" t="s">
        <v>73</v>
      </c>
      <c r="C50" s="30"/>
      <c r="D50" s="26"/>
      <c r="E50" s="30"/>
      <c r="G50" s="28"/>
      <c r="H50" s="9"/>
      <c r="I50" s="1">
        <v>100</v>
      </c>
      <c r="J50" s="23"/>
      <c r="K50" s="24"/>
    </row>
    <row r="51" spans="1:11" ht="12" customHeight="1" x14ac:dyDescent="0.2">
      <c r="A51" s="36"/>
      <c r="B51" s="14" t="s">
        <v>74</v>
      </c>
      <c r="C51" s="25">
        <v>38</v>
      </c>
      <c r="D51" s="26">
        <f t="shared" si="0"/>
        <v>0.95587769192766314</v>
      </c>
      <c r="E51" s="25"/>
      <c r="F51" s="38">
        <v>38</v>
      </c>
      <c r="G51" s="28">
        <f t="shared" si="1"/>
        <v>100</v>
      </c>
      <c r="H51" s="9" t="s">
        <v>22</v>
      </c>
      <c r="I51" s="1">
        <v>100</v>
      </c>
      <c r="J51" s="23">
        <v>3975404</v>
      </c>
      <c r="K51" s="24">
        <v>100000</v>
      </c>
    </row>
    <row r="52" spans="1:11" ht="12.75" customHeight="1" x14ac:dyDescent="0.2">
      <c r="A52" s="29" t="s">
        <v>75</v>
      </c>
      <c r="B52" s="14" t="s">
        <v>76</v>
      </c>
      <c r="C52" s="25">
        <v>53</v>
      </c>
      <c r="D52" s="26">
        <f t="shared" si="0"/>
        <v>1.3331978334780565</v>
      </c>
      <c r="E52" s="25"/>
      <c r="F52" s="38">
        <v>52</v>
      </c>
      <c r="G52" s="28">
        <f t="shared" si="1"/>
        <v>98.113207547169807</v>
      </c>
      <c r="H52" s="9">
        <v>1</v>
      </c>
      <c r="I52" s="1">
        <v>100</v>
      </c>
      <c r="J52" s="23">
        <v>3975404</v>
      </c>
      <c r="K52" s="24">
        <v>100000</v>
      </c>
    </row>
    <row r="53" spans="1:11" ht="12.75" customHeight="1" x14ac:dyDescent="0.2">
      <c r="A53" s="29" t="s">
        <v>77</v>
      </c>
      <c r="B53" s="14" t="s">
        <v>78</v>
      </c>
      <c r="C53" s="25">
        <v>333</v>
      </c>
      <c r="D53" s="26">
        <f t="shared" si="0"/>
        <v>8.376507142418733</v>
      </c>
      <c r="E53" s="25"/>
      <c r="F53" s="38">
        <v>327</v>
      </c>
      <c r="G53" s="28">
        <f t="shared" si="1"/>
        <v>98.198198198198199</v>
      </c>
      <c r="H53" s="9">
        <v>6</v>
      </c>
      <c r="I53" s="1">
        <v>100</v>
      </c>
      <c r="J53" s="23">
        <v>3975404</v>
      </c>
      <c r="K53" s="24">
        <v>100000</v>
      </c>
    </row>
    <row r="54" spans="1:11" ht="12.75" customHeight="1" x14ac:dyDescent="0.2">
      <c r="A54" s="29" t="s">
        <v>79</v>
      </c>
      <c r="B54" s="14" t="s">
        <v>80</v>
      </c>
      <c r="C54" s="25">
        <v>24</v>
      </c>
      <c r="D54" s="26">
        <f t="shared" si="0"/>
        <v>0.60371222648062939</v>
      </c>
      <c r="E54" s="25"/>
      <c r="F54" s="38">
        <v>24</v>
      </c>
      <c r="G54" s="28">
        <f t="shared" si="1"/>
        <v>100</v>
      </c>
      <c r="H54" s="9" t="s">
        <v>22</v>
      </c>
      <c r="I54" s="1">
        <v>100</v>
      </c>
      <c r="J54" s="23">
        <v>3975404</v>
      </c>
      <c r="K54" s="24">
        <v>100000</v>
      </c>
    </row>
    <row r="55" spans="1:11" ht="12.75" customHeight="1" x14ac:dyDescent="0.2">
      <c r="A55" s="29" t="s">
        <v>81</v>
      </c>
      <c r="B55" s="14" t="s">
        <v>82</v>
      </c>
      <c r="C55" s="30"/>
      <c r="D55" s="26">
        <f t="shared" si="0"/>
        <v>0</v>
      </c>
      <c r="E55" s="30"/>
      <c r="G55" s="28"/>
      <c r="H55" s="9"/>
      <c r="I55" s="1">
        <v>100</v>
      </c>
      <c r="J55" s="23">
        <v>3975404</v>
      </c>
      <c r="K55" s="24">
        <v>100000</v>
      </c>
    </row>
    <row r="56" spans="1:11" ht="12.75" customHeight="1" x14ac:dyDescent="0.2">
      <c r="A56" s="36"/>
      <c r="B56" s="14" t="s">
        <v>83</v>
      </c>
      <c r="C56" s="25">
        <v>64</v>
      </c>
      <c r="D56" s="26">
        <f t="shared" si="0"/>
        <v>1.6098992706150119</v>
      </c>
      <c r="E56" s="25"/>
      <c r="F56" s="38">
        <v>62</v>
      </c>
      <c r="G56" s="28">
        <f t="shared" si="1"/>
        <v>96.875</v>
      </c>
      <c r="H56" s="9">
        <v>2</v>
      </c>
      <c r="I56" s="1">
        <v>100</v>
      </c>
      <c r="J56" s="23">
        <v>3975404</v>
      </c>
      <c r="K56" s="24">
        <v>100000</v>
      </c>
    </row>
    <row r="57" spans="1:11" ht="12.75" customHeight="1" x14ac:dyDescent="0.2">
      <c r="A57" s="29" t="s">
        <v>84</v>
      </c>
      <c r="B57" s="14" t="s">
        <v>85</v>
      </c>
      <c r="C57" s="25">
        <v>84</v>
      </c>
      <c r="D57" s="26">
        <f t="shared" si="0"/>
        <v>2.1129927926822027</v>
      </c>
      <c r="E57" s="25"/>
      <c r="F57" s="38">
        <v>84</v>
      </c>
      <c r="G57" s="28">
        <f t="shared" si="1"/>
        <v>100</v>
      </c>
      <c r="H57" s="9" t="s">
        <v>22</v>
      </c>
      <c r="I57" s="1">
        <v>100</v>
      </c>
      <c r="J57" s="23">
        <v>3975404</v>
      </c>
      <c r="K57" s="24">
        <v>100000</v>
      </c>
    </row>
    <row r="58" spans="1:11" ht="12.75" customHeight="1" x14ac:dyDescent="0.2">
      <c r="A58" s="29" t="s">
        <v>86</v>
      </c>
      <c r="B58" s="14" t="s">
        <v>87</v>
      </c>
      <c r="C58" s="30"/>
      <c r="D58" s="26"/>
      <c r="E58" s="30"/>
      <c r="G58" s="28"/>
      <c r="H58" s="9"/>
      <c r="I58" s="1">
        <v>100</v>
      </c>
      <c r="J58" s="23"/>
      <c r="K58" s="24"/>
    </row>
    <row r="59" spans="1:11" ht="12.75" customHeight="1" x14ac:dyDescent="0.2">
      <c r="A59" s="36"/>
      <c r="B59" s="14" t="s">
        <v>88</v>
      </c>
      <c r="C59" s="25">
        <v>42</v>
      </c>
      <c r="D59" s="26">
        <f t="shared" si="0"/>
        <v>1.0564963963411014</v>
      </c>
      <c r="E59" s="25"/>
      <c r="F59" s="38">
        <v>42</v>
      </c>
      <c r="G59" s="28">
        <f t="shared" si="1"/>
        <v>100</v>
      </c>
      <c r="H59" s="9" t="s">
        <v>22</v>
      </c>
      <c r="I59" s="1">
        <v>100</v>
      </c>
      <c r="J59" s="23">
        <v>3975404</v>
      </c>
      <c r="K59" s="24">
        <v>100000</v>
      </c>
    </row>
    <row r="60" spans="1:11" ht="12.75" customHeight="1" x14ac:dyDescent="0.2">
      <c r="A60" s="29" t="s">
        <v>89</v>
      </c>
      <c r="B60" s="14" t="s">
        <v>90</v>
      </c>
      <c r="C60" s="25">
        <v>134</v>
      </c>
      <c r="D60" s="26">
        <f t="shared" si="0"/>
        <v>3.3707265978501804</v>
      </c>
      <c r="E60" s="25"/>
      <c r="F60" s="38">
        <v>133</v>
      </c>
      <c r="G60" s="28">
        <f t="shared" si="1"/>
        <v>99.253731343283576</v>
      </c>
      <c r="H60" s="9">
        <v>1</v>
      </c>
      <c r="I60" s="1">
        <v>100</v>
      </c>
      <c r="J60" s="23">
        <v>3975404</v>
      </c>
      <c r="K60" s="24">
        <v>100000</v>
      </c>
    </row>
    <row r="61" spans="1:11" ht="12.75" customHeight="1" x14ac:dyDescent="0.2">
      <c r="A61" s="29" t="s">
        <v>91</v>
      </c>
      <c r="B61" s="14" t="s">
        <v>92</v>
      </c>
      <c r="C61" s="25">
        <v>540</v>
      </c>
      <c r="D61" s="26">
        <f t="shared" si="0"/>
        <v>13.583525095814162</v>
      </c>
      <c r="E61" s="39"/>
      <c r="F61" s="38">
        <v>515</v>
      </c>
      <c r="G61" s="28">
        <f t="shared" si="1"/>
        <v>95.370370370370367</v>
      </c>
      <c r="H61" s="9">
        <v>25</v>
      </c>
      <c r="I61" s="1">
        <v>100</v>
      </c>
      <c r="J61" s="23">
        <v>3975404</v>
      </c>
      <c r="K61" s="24">
        <v>100000</v>
      </c>
    </row>
    <row r="62" spans="1:11" ht="12.75" customHeight="1" x14ac:dyDescent="0.2">
      <c r="B62" s="14"/>
      <c r="C62" s="25"/>
      <c r="D62" s="26"/>
      <c r="E62" s="30"/>
      <c r="F62" s="31"/>
      <c r="G62" s="28"/>
      <c r="H62" s="9"/>
      <c r="I62" s="1">
        <v>100</v>
      </c>
      <c r="J62" s="23"/>
      <c r="K62" s="24"/>
    </row>
    <row r="63" spans="1:11" ht="12.75" customHeight="1" x14ac:dyDescent="0.2">
      <c r="A63" s="40" t="s">
        <v>93</v>
      </c>
      <c r="B63" s="14" t="s">
        <v>94</v>
      </c>
      <c r="C63" s="25"/>
      <c r="D63" s="26"/>
      <c r="E63" s="14"/>
      <c r="F63" s="41"/>
      <c r="G63" s="28"/>
      <c r="H63" s="9"/>
      <c r="I63" s="1">
        <v>100</v>
      </c>
      <c r="J63" s="23"/>
      <c r="K63" s="24"/>
    </row>
    <row r="64" spans="1:11" ht="12.75" customHeight="1" x14ac:dyDescent="0.2">
      <c r="A64" s="42"/>
      <c r="B64" s="14" t="s">
        <v>95</v>
      </c>
      <c r="C64" s="25">
        <v>189</v>
      </c>
      <c r="D64" s="26">
        <f t="shared" si="0"/>
        <v>4.7542337835349562</v>
      </c>
      <c r="E64" s="9">
        <v>12</v>
      </c>
      <c r="F64" s="9">
        <v>163</v>
      </c>
      <c r="G64" s="28">
        <f>F64/C64*I64</f>
        <v>86.24338624338624</v>
      </c>
      <c r="H64" s="9">
        <v>26</v>
      </c>
      <c r="I64" s="1">
        <v>100</v>
      </c>
      <c r="J64" s="23">
        <v>3975404</v>
      </c>
      <c r="K64" s="24">
        <v>100000</v>
      </c>
    </row>
    <row r="65" spans="1:11" ht="12.75" customHeight="1" x14ac:dyDescent="0.2">
      <c r="A65" s="90" t="s">
        <v>96</v>
      </c>
      <c r="B65" s="90"/>
      <c r="C65" s="90"/>
      <c r="D65" s="90"/>
      <c r="E65" s="90"/>
      <c r="F65" s="90"/>
      <c r="G65" s="90"/>
      <c r="H65" s="90"/>
      <c r="J65" s="43"/>
      <c r="K65" s="43"/>
    </row>
    <row r="66" spans="1:11" ht="12.75" customHeight="1" x14ac:dyDescent="0.2">
      <c r="A66" s="90" t="s">
        <v>97</v>
      </c>
      <c r="B66" s="90"/>
      <c r="C66" s="90"/>
      <c r="D66" s="90"/>
      <c r="E66" s="90"/>
      <c r="F66" s="90"/>
      <c r="G66" s="90"/>
      <c r="H66" s="90"/>
      <c r="J66" s="43"/>
      <c r="K66" s="43"/>
    </row>
    <row r="67" spans="1:11" ht="12.75" customHeight="1" x14ac:dyDescent="0.2">
      <c r="A67" s="4"/>
      <c r="B67" s="4"/>
      <c r="C67" s="4"/>
      <c r="J67" s="43"/>
      <c r="K67" s="43"/>
    </row>
    <row r="68" spans="1:11" ht="12.75" customHeight="1" x14ac:dyDescent="0.2">
      <c r="A68" s="91" t="s">
        <v>2</v>
      </c>
      <c r="B68" s="78" t="s">
        <v>3</v>
      </c>
      <c r="C68" s="84" t="s">
        <v>4</v>
      </c>
      <c r="D68" s="75"/>
      <c r="E68" s="75"/>
      <c r="F68" s="75"/>
      <c r="G68" s="75"/>
      <c r="H68" s="75"/>
      <c r="J68" s="43"/>
      <c r="K68" s="43"/>
    </row>
    <row r="69" spans="1:11" ht="12.75" customHeight="1" x14ac:dyDescent="0.2">
      <c r="A69" s="92"/>
      <c r="B69" s="94"/>
      <c r="C69" s="76"/>
      <c r="D69" s="77"/>
      <c r="E69" s="77"/>
      <c r="F69" s="77"/>
      <c r="G69" s="77"/>
      <c r="H69" s="77"/>
      <c r="J69" s="43"/>
      <c r="K69" s="43"/>
    </row>
    <row r="70" spans="1:11" ht="12.75" customHeight="1" x14ac:dyDescent="0.2">
      <c r="A70" s="92"/>
      <c r="B70" s="94"/>
      <c r="C70" s="84" t="s">
        <v>5</v>
      </c>
      <c r="D70" s="75"/>
      <c r="E70" s="95"/>
      <c r="F70" s="74" t="s">
        <v>6</v>
      </c>
      <c r="G70" s="75"/>
      <c r="H70" s="75"/>
      <c r="J70" s="43"/>
      <c r="K70" s="43"/>
    </row>
    <row r="71" spans="1:11" ht="12.75" customHeight="1" x14ac:dyDescent="0.2">
      <c r="A71" s="92"/>
      <c r="B71" s="94"/>
      <c r="C71" s="76"/>
      <c r="D71" s="77"/>
      <c r="E71" s="96"/>
      <c r="F71" s="76"/>
      <c r="G71" s="77"/>
      <c r="H71" s="77"/>
      <c r="J71" s="43"/>
      <c r="K71" s="43"/>
    </row>
    <row r="72" spans="1:11" ht="12.75" customHeight="1" x14ac:dyDescent="0.2">
      <c r="A72" s="92"/>
      <c r="B72" s="94"/>
      <c r="C72" s="78" t="s">
        <v>7</v>
      </c>
      <c r="D72" s="81" t="s">
        <v>8</v>
      </c>
      <c r="E72" s="81" t="s">
        <v>9</v>
      </c>
      <c r="F72" s="84" t="s">
        <v>10</v>
      </c>
      <c r="G72" s="85"/>
      <c r="H72" s="84" t="s">
        <v>11</v>
      </c>
      <c r="J72" s="43"/>
      <c r="K72" s="43"/>
    </row>
    <row r="73" spans="1:11" ht="12.75" customHeight="1" x14ac:dyDescent="0.2">
      <c r="A73" s="92"/>
      <c r="B73" s="94"/>
      <c r="C73" s="79"/>
      <c r="D73" s="82"/>
      <c r="E73" s="82"/>
      <c r="F73" s="86"/>
      <c r="G73" s="87"/>
      <c r="H73" s="88"/>
      <c r="J73" s="43"/>
      <c r="K73" s="43"/>
    </row>
    <row r="74" spans="1:11" ht="12.75" customHeight="1" x14ac:dyDescent="0.2">
      <c r="A74" s="92"/>
      <c r="B74" s="94"/>
      <c r="C74" s="79"/>
      <c r="D74" s="82"/>
      <c r="E74" s="82"/>
      <c r="F74" s="78" t="s">
        <v>7</v>
      </c>
      <c r="G74" s="81" t="s">
        <v>12</v>
      </c>
      <c r="H74" s="88"/>
      <c r="J74" s="43"/>
      <c r="K74" s="43"/>
    </row>
    <row r="75" spans="1:11" ht="12.75" customHeight="1" x14ac:dyDescent="0.2">
      <c r="A75" s="93"/>
      <c r="B75" s="89"/>
      <c r="C75" s="80"/>
      <c r="D75" s="83"/>
      <c r="E75" s="83"/>
      <c r="F75" s="89"/>
      <c r="G75" s="83"/>
      <c r="H75" s="86"/>
      <c r="J75" s="43"/>
      <c r="K75" s="43"/>
    </row>
    <row r="76" spans="1:11" ht="12.75" customHeight="1" x14ac:dyDescent="0.2">
      <c r="A76" s="44"/>
      <c r="B76" s="14"/>
      <c r="C76" s="9"/>
      <c r="D76" s="45"/>
      <c r="E76" s="14"/>
      <c r="F76" s="14"/>
      <c r="G76" s="14"/>
      <c r="H76" s="14"/>
      <c r="J76" s="43"/>
      <c r="K76" s="43"/>
    </row>
    <row r="77" spans="1:11" ht="12.75" customHeight="1" x14ac:dyDescent="0.2">
      <c r="A77" s="21" t="s">
        <v>98</v>
      </c>
      <c r="B77" s="14" t="s">
        <v>99</v>
      </c>
      <c r="C77" s="9"/>
      <c r="D77" s="39"/>
      <c r="E77" s="14"/>
      <c r="F77" s="14"/>
      <c r="G77" s="28"/>
      <c r="H77" s="9"/>
      <c r="J77" s="43"/>
      <c r="K77" s="43"/>
    </row>
    <row r="78" spans="1:11" ht="12.75" customHeight="1" x14ac:dyDescent="0.2">
      <c r="A78" s="29"/>
      <c r="B78" s="14" t="s">
        <v>100</v>
      </c>
      <c r="C78" s="9"/>
      <c r="D78" s="39"/>
      <c r="E78" s="14"/>
      <c r="F78" s="14"/>
      <c r="G78" s="28"/>
      <c r="H78" s="9"/>
      <c r="J78" s="43"/>
      <c r="K78" s="43"/>
    </row>
    <row r="79" spans="1:11" ht="12.75" customHeight="1" x14ac:dyDescent="0.2">
      <c r="A79" s="44"/>
      <c r="B79" s="14" t="s">
        <v>101</v>
      </c>
      <c r="C79" s="11">
        <v>138</v>
      </c>
      <c r="D79" s="46">
        <f>C79/J79*K79</f>
        <v>3.4713453022636185</v>
      </c>
      <c r="E79" s="9">
        <v>13</v>
      </c>
      <c r="F79" s="11">
        <f>SUM(F81:F84)</f>
        <v>133</v>
      </c>
      <c r="G79" s="10">
        <f>F79/C79*I79</f>
        <v>96.376811594202891</v>
      </c>
      <c r="H79" s="11">
        <f t="shared" ref="H79" si="3">SUM(H81:H84)</f>
        <v>5</v>
      </c>
      <c r="I79" s="1">
        <v>100</v>
      </c>
      <c r="J79" s="43">
        <v>3975404</v>
      </c>
      <c r="K79" s="43">
        <v>100000</v>
      </c>
    </row>
    <row r="80" spans="1:11" ht="12.75" customHeight="1" x14ac:dyDescent="0.2">
      <c r="A80" s="44"/>
      <c r="B80" s="14"/>
      <c r="C80" s="11"/>
      <c r="D80" s="39"/>
      <c r="E80" s="9"/>
      <c r="F80" s="11"/>
      <c r="G80" s="10"/>
      <c r="H80" s="9"/>
      <c r="I80" s="1">
        <v>100</v>
      </c>
      <c r="J80" s="43"/>
      <c r="K80" s="43"/>
    </row>
    <row r="81" spans="1:11" ht="12.75" customHeight="1" x14ac:dyDescent="0.2">
      <c r="A81" s="29" t="s">
        <v>102</v>
      </c>
      <c r="B81" s="14" t="s">
        <v>103</v>
      </c>
      <c r="C81" s="9">
        <v>115</v>
      </c>
      <c r="D81" s="39">
        <f t="shared" ref="D81:D132" si="4">C81/J81*K81</f>
        <v>2.892787751886349</v>
      </c>
      <c r="E81" s="9"/>
      <c r="F81" s="9">
        <v>111</v>
      </c>
      <c r="G81" s="28">
        <f t="shared" ref="G81:G132" si="5">F81/C81*I81</f>
        <v>96.521739130434781</v>
      </c>
      <c r="H81" s="9">
        <v>4</v>
      </c>
      <c r="I81" s="1">
        <v>100</v>
      </c>
      <c r="J81" s="43">
        <v>3975404</v>
      </c>
      <c r="K81" s="43">
        <v>100000</v>
      </c>
    </row>
    <row r="82" spans="1:11" ht="12.75" customHeight="1" x14ac:dyDescent="0.2">
      <c r="A82" s="29" t="s">
        <v>104</v>
      </c>
      <c r="B82" s="14" t="s">
        <v>105</v>
      </c>
      <c r="C82" s="9"/>
      <c r="D82" s="39"/>
      <c r="E82" s="14"/>
      <c r="F82" s="41"/>
      <c r="G82" s="28"/>
      <c r="H82" s="9"/>
      <c r="I82" s="1">
        <v>100</v>
      </c>
      <c r="J82" s="43"/>
      <c r="K82" s="43"/>
    </row>
    <row r="83" spans="1:11" ht="12.75" customHeight="1" x14ac:dyDescent="0.2">
      <c r="A83" s="29"/>
      <c r="B83" s="14" t="s">
        <v>106</v>
      </c>
      <c r="C83" s="9"/>
      <c r="D83" s="39"/>
      <c r="E83" s="14"/>
      <c r="F83" s="41"/>
      <c r="G83" s="28"/>
      <c r="H83" s="9"/>
      <c r="I83" s="1">
        <v>100</v>
      </c>
      <c r="J83" s="43"/>
      <c r="K83" s="43"/>
    </row>
    <row r="84" spans="1:11" ht="12.75" customHeight="1" x14ac:dyDescent="0.2">
      <c r="A84" s="44"/>
      <c r="B84" s="14" t="s">
        <v>107</v>
      </c>
      <c r="C84" s="9">
        <v>23</v>
      </c>
      <c r="D84" s="39">
        <f t="shared" si="4"/>
        <v>0.57855755037726986</v>
      </c>
      <c r="E84" s="9"/>
      <c r="F84" s="9">
        <v>22</v>
      </c>
      <c r="G84" s="28">
        <f t="shared" si="5"/>
        <v>95.652173913043484</v>
      </c>
      <c r="H84" s="9">
        <v>1</v>
      </c>
      <c r="I84" s="1">
        <v>100</v>
      </c>
      <c r="J84" s="43">
        <v>3975404</v>
      </c>
      <c r="K84" s="43">
        <v>100000</v>
      </c>
    </row>
    <row r="85" spans="1:11" ht="12.75" customHeight="1" x14ac:dyDescent="0.2">
      <c r="B85" s="14"/>
      <c r="C85" s="9"/>
      <c r="D85" s="39"/>
      <c r="E85" s="14"/>
      <c r="F85" s="41"/>
      <c r="G85" s="10"/>
      <c r="H85" s="9"/>
      <c r="I85" s="1">
        <v>100</v>
      </c>
      <c r="J85" s="43"/>
      <c r="K85" s="43"/>
    </row>
    <row r="86" spans="1:11" ht="12.75" customHeight="1" x14ac:dyDescent="0.2">
      <c r="A86" s="21" t="s">
        <v>108</v>
      </c>
      <c r="B86" s="14" t="s">
        <v>109</v>
      </c>
      <c r="C86" s="9"/>
      <c r="D86" s="39"/>
      <c r="E86" s="14"/>
      <c r="F86" s="41"/>
      <c r="G86" s="10"/>
      <c r="H86" s="9"/>
      <c r="I86" s="1">
        <v>100</v>
      </c>
      <c r="J86" s="43"/>
      <c r="K86" s="43"/>
    </row>
    <row r="87" spans="1:11" ht="12.75" customHeight="1" x14ac:dyDescent="0.2">
      <c r="A87" s="44"/>
      <c r="B87" s="14" t="s">
        <v>110</v>
      </c>
      <c r="C87" s="11">
        <v>1586</v>
      </c>
      <c r="D87" s="46">
        <f t="shared" si="4"/>
        <v>39.895316299928261</v>
      </c>
      <c r="E87" s="9">
        <v>4</v>
      </c>
      <c r="F87" s="11">
        <f>SUM(F89:F92)</f>
        <v>1545</v>
      </c>
      <c r="G87" s="10">
        <f>F87/C87*I87</f>
        <v>97.414880201765456</v>
      </c>
      <c r="H87" s="11">
        <f t="shared" ref="H87" si="6">SUM(H89:H92)</f>
        <v>41</v>
      </c>
      <c r="I87" s="1">
        <v>100</v>
      </c>
      <c r="J87" s="43">
        <v>3975404</v>
      </c>
      <c r="K87" s="43">
        <v>100000</v>
      </c>
    </row>
    <row r="88" spans="1:11" ht="12.75" customHeight="1" x14ac:dyDescent="0.2">
      <c r="B88" s="14"/>
      <c r="C88" s="9"/>
      <c r="D88" s="39"/>
      <c r="E88" s="14"/>
      <c r="F88" s="41"/>
      <c r="G88" s="10"/>
      <c r="H88" s="9"/>
      <c r="I88" s="1">
        <v>100</v>
      </c>
      <c r="J88" s="43"/>
      <c r="K88" s="43"/>
    </row>
    <row r="89" spans="1:11" ht="12.75" customHeight="1" x14ac:dyDescent="0.2">
      <c r="A89" s="29" t="s">
        <v>111</v>
      </c>
      <c r="B89" s="14" t="s">
        <v>112</v>
      </c>
      <c r="C89" s="9">
        <v>1313</v>
      </c>
      <c r="D89" s="39">
        <f t="shared" si="4"/>
        <v>33.028089723711105</v>
      </c>
      <c r="E89" s="9"/>
      <c r="F89" s="9">
        <v>1292</v>
      </c>
      <c r="G89" s="28">
        <f t="shared" si="5"/>
        <v>98.400609291698402</v>
      </c>
      <c r="H89" s="9">
        <v>21</v>
      </c>
      <c r="I89" s="1">
        <v>100</v>
      </c>
      <c r="J89" s="43">
        <v>3975404</v>
      </c>
      <c r="K89" s="43">
        <v>100000</v>
      </c>
    </row>
    <row r="90" spans="1:11" ht="12.75" customHeight="1" x14ac:dyDescent="0.2">
      <c r="A90" s="29" t="s">
        <v>113</v>
      </c>
      <c r="B90" s="14" t="s">
        <v>114</v>
      </c>
      <c r="C90" s="9">
        <v>134</v>
      </c>
      <c r="D90" s="39">
        <f t="shared" si="4"/>
        <v>3.3707265978501804</v>
      </c>
      <c r="E90" s="9"/>
      <c r="F90" s="9">
        <v>130</v>
      </c>
      <c r="G90" s="28">
        <f t="shared" si="5"/>
        <v>97.014925373134332</v>
      </c>
      <c r="H90" s="9">
        <v>4</v>
      </c>
      <c r="I90" s="1">
        <v>100</v>
      </c>
      <c r="J90" s="43">
        <v>3975404</v>
      </c>
      <c r="K90" s="43">
        <v>100000</v>
      </c>
    </row>
    <row r="91" spans="1:11" ht="12.75" customHeight="1" x14ac:dyDescent="0.2">
      <c r="A91" s="29" t="s">
        <v>115</v>
      </c>
      <c r="B91" s="14" t="s">
        <v>116</v>
      </c>
      <c r="C91" s="30"/>
      <c r="D91" s="39"/>
      <c r="E91" s="30"/>
      <c r="G91" s="10"/>
      <c r="H91" s="9"/>
      <c r="I91" s="1">
        <v>100</v>
      </c>
      <c r="J91" s="43"/>
      <c r="K91" s="43"/>
    </row>
    <row r="92" spans="1:11" ht="12.75" customHeight="1" x14ac:dyDescent="0.2">
      <c r="A92" s="44"/>
      <c r="B92" s="14" t="s">
        <v>117</v>
      </c>
      <c r="C92" s="9">
        <v>139</v>
      </c>
      <c r="D92" s="39">
        <f t="shared" si="4"/>
        <v>3.4964999783669786</v>
      </c>
      <c r="E92" s="9"/>
      <c r="F92" s="41">
        <v>123</v>
      </c>
      <c r="G92" s="28">
        <f t="shared" si="5"/>
        <v>88.489208633093526</v>
      </c>
      <c r="H92" s="9">
        <v>16</v>
      </c>
      <c r="I92" s="1">
        <v>100</v>
      </c>
      <c r="J92" s="43">
        <v>3975404</v>
      </c>
      <c r="K92" s="43">
        <v>100000</v>
      </c>
    </row>
    <row r="93" spans="1:11" ht="12.75" customHeight="1" x14ac:dyDescent="0.2">
      <c r="B93" s="14"/>
      <c r="C93" s="9"/>
      <c r="D93" s="39"/>
      <c r="E93" s="14"/>
      <c r="F93" s="41"/>
      <c r="G93" s="10"/>
      <c r="H93" s="9"/>
      <c r="I93" s="1">
        <v>100</v>
      </c>
      <c r="J93" s="43">
        <v>3975404</v>
      </c>
      <c r="K93" s="43">
        <v>100000</v>
      </c>
    </row>
    <row r="94" spans="1:11" ht="12.75" customHeight="1" x14ac:dyDescent="0.2">
      <c r="A94" s="21" t="s">
        <v>118</v>
      </c>
      <c r="B94" s="14" t="s">
        <v>119</v>
      </c>
      <c r="C94" s="11">
        <v>101</v>
      </c>
      <c r="D94" s="46">
        <f t="shared" si="4"/>
        <v>2.5406222864393153</v>
      </c>
      <c r="E94" s="9">
        <v>14</v>
      </c>
      <c r="F94" s="11">
        <f>SUM(F97:F98)</f>
        <v>99</v>
      </c>
      <c r="G94" s="10">
        <f t="shared" si="5"/>
        <v>98.019801980198025</v>
      </c>
      <c r="H94" s="11">
        <f t="shared" ref="H94" si="7">SUM(H97:H98)</f>
        <v>2</v>
      </c>
      <c r="I94" s="1">
        <v>100</v>
      </c>
      <c r="J94" s="43">
        <v>3975404</v>
      </c>
      <c r="K94" s="43">
        <v>100000</v>
      </c>
    </row>
    <row r="95" spans="1:11" ht="12.75" customHeight="1" x14ac:dyDescent="0.2">
      <c r="B95" s="14"/>
      <c r="C95" s="9"/>
      <c r="D95" s="39"/>
      <c r="E95" s="14"/>
      <c r="F95" s="41"/>
      <c r="G95" s="10"/>
      <c r="H95" s="9"/>
      <c r="I95" s="1">
        <v>100</v>
      </c>
      <c r="J95" s="43"/>
      <c r="K95" s="43"/>
    </row>
    <row r="96" spans="1:11" ht="12.75" customHeight="1" x14ac:dyDescent="0.2">
      <c r="A96" s="29" t="s">
        <v>120</v>
      </c>
      <c r="B96" s="14" t="s">
        <v>121</v>
      </c>
      <c r="C96" s="9"/>
      <c r="D96" s="39"/>
      <c r="E96" s="14"/>
      <c r="F96" s="41"/>
      <c r="G96" s="10"/>
      <c r="H96" s="9"/>
      <c r="I96" s="1">
        <v>100</v>
      </c>
      <c r="J96" s="43"/>
      <c r="K96" s="43"/>
    </row>
    <row r="97" spans="1:11" ht="12.75" customHeight="1" x14ac:dyDescent="0.2">
      <c r="A97" s="44"/>
      <c r="B97" s="14" t="s">
        <v>122</v>
      </c>
      <c r="C97" s="9">
        <v>43</v>
      </c>
      <c r="D97" s="39">
        <f t="shared" si="4"/>
        <v>1.081651072444461</v>
      </c>
      <c r="E97" s="9"/>
      <c r="F97" s="9">
        <v>43</v>
      </c>
      <c r="G97" s="28">
        <f t="shared" si="5"/>
        <v>100</v>
      </c>
      <c r="H97" s="9" t="s">
        <v>22</v>
      </c>
      <c r="I97" s="1">
        <v>100</v>
      </c>
      <c r="J97" s="43">
        <v>3975404</v>
      </c>
      <c r="K97" s="43">
        <v>100000</v>
      </c>
    </row>
    <row r="98" spans="1:11" ht="12.75" customHeight="1" x14ac:dyDescent="0.2">
      <c r="A98" s="29" t="s">
        <v>123</v>
      </c>
      <c r="B98" s="14" t="s">
        <v>124</v>
      </c>
      <c r="C98" s="9">
        <v>58</v>
      </c>
      <c r="D98" s="39">
        <f t="shared" si="4"/>
        <v>1.4589712139948543</v>
      </c>
      <c r="E98" s="9"/>
      <c r="F98" s="9">
        <v>56</v>
      </c>
      <c r="G98" s="28">
        <f t="shared" si="5"/>
        <v>96.551724137931032</v>
      </c>
      <c r="H98" s="9">
        <v>2</v>
      </c>
      <c r="I98" s="1">
        <v>100</v>
      </c>
      <c r="J98" s="43">
        <v>3975404</v>
      </c>
      <c r="K98" s="43">
        <v>100000</v>
      </c>
    </row>
    <row r="99" spans="1:11" s="1" customFormat="1" ht="12.75" customHeight="1" x14ac:dyDescent="0.2">
      <c r="B99" s="14"/>
      <c r="C99" s="9"/>
      <c r="D99" s="39"/>
      <c r="E99" s="14"/>
      <c r="F99" s="41"/>
      <c r="G99" s="10"/>
      <c r="H99" s="9"/>
      <c r="I99" s="1">
        <v>100</v>
      </c>
      <c r="J99" s="47"/>
      <c r="K99" s="47"/>
    </row>
    <row r="100" spans="1:11" s="1" customFormat="1" ht="12.75" customHeight="1" x14ac:dyDescent="0.2">
      <c r="A100" s="48" t="s">
        <v>125</v>
      </c>
      <c r="B100" s="14" t="s">
        <v>126</v>
      </c>
      <c r="C100" s="11">
        <v>575</v>
      </c>
      <c r="D100" s="46">
        <f t="shared" si="4"/>
        <v>14.463938759431747</v>
      </c>
      <c r="E100" s="9">
        <v>9</v>
      </c>
      <c r="F100" s="11">
        <f>SUM(F102:F104)</f>
        <v>534</v>
      </c>
      <c r="G100" s="10">
        <f t="shared" si="5"/>
        <v>92.869565217391298</v>
      </c>
      <c r="H100" s="11">
        <f t="shared" ref="H100" si="8">SUM(H102:H104)</f>
        <v>41</v>
      </c>
      <c r="I100" s="1">
        <v>100</v>
      </c>
      <c r="J100" s="47">
        <v>3975404</v>
      </c>
      <c r="K100" s="47">
        <v>100000</v>
      </c>
    </row>
    <row r="101" spans="1:11" s="1" customFormat="1" ht="12.75" customHeight="1" x14ac:dyDescent="0.2">
      <c r="A101" s="49"/>
      <c r="B101" s="14"/>
      <c r="C101" s="9"/>
      <c r="D101" s="39"/>
      <c r="E101" s="14"/>
      <c r="F101" s="41"/>
      <c r="G101" s="10"/>
      <c r="H101" s="9"/>
      <c r="I101" s="1">
        <v>100</v>
      </c>
      <c r="J101" s="47"/>
      <c r="K101" s="47"/>
    </row>
    <row r="102" spans="1:11" ht="12.75" customHeight="1" x14ac:dyDescent="0.2">
      <c r="A102" s="29" t="s">
        <v>127</v>
      </c>
      <c r="B102" s="14" t="s">
        <v>128</v>
      </c>
      <c r="C102" s="9">
        <v>31</v>
      </c>
      <c r="D102" s="39">
        <f t="shared" si="4"/>
        <v>0.77979495920414643</v>
      </c>
      <c r="E102" s="9"/>
      <c r="F102" s="9">
        <v>31</v>
      </c>
      <c r="G102" s="28">
        <f t="shared" si="5"/>
        <v>100</v>
      </c>
      <c r="H102" s="9" t="s">
        <v>22</v>
      </c>
      <c r="I102" s="1">
        <v>100</v>
      </c>
      <c r="J102" s="43">
        <v>3975404</v>
      </c>
      <c r="K102" s="43">
        <v>100000</v>
      </c>
    </row>
    <row r="103" spans="1:11" ht="12.75" customHeight="1" x14ac:dyDescent="0.2">
      <c r="A103" s="29" t="s">
        <v>129</v>
      </c>
      <c r="B103" s="14" t="s">
        <v>130</v>
      </c>
      <c r="C103" s="9">
        <v>221</v>
      </c>
      <c r="D103" s="39">
        <f t="shared" si="4"/>
        <v>5.5591834188424629</v>
      </c>
      <c r="E103" s="9"/>
      <c r="F103" s="9">
        <v>214</v>
      </c>
      <c r="G103" s="28">
        <f t="shared" si="5"/>
        <v>96.832579185520359</v>
      </c>
      <c r="H103" s="9">
        <v>7</v>
      </c>
      <c r="I103" s="1">
        <v>100</v>
      </c>
      <c r="J103" s="43">
        <v>3975404</v>
      </c>
      <c r="K103" s="43">
        <v>100000</v>
      </c>
    </row>
    <row r="104" spans="1:11" ht="12.75" customHeight="1" x14ac:dyDescent="0.2">
      <c r="A104" s="29" t="s">
        <v>131</v>
      </c>
      <c r="B104" s="14" t="s">
        <v>132</v>
      </c>
      <c r="C104" s="9">
        <v>323</v>
      </c>
      <c r="D104" s="39">
        <f t="shared" si="4"/>
        <v>8.1249603813851365</v>
      </c>
      <c r="E104" s="9"/>
      <c r="F104" s="9">
        <v>289</v>
      </c>
      <c r="G104" s="28">
        <f t="shared" si="5"/>
        <v>89.473684210526315</v>
      </c>
      <c r="H104" s="9">
        <v>34</v>
      </c>
      <c r="I104" s="1">
        <v>100</v>
      </c>
      <c r="J104" s="43">
        <v>3975404</v>
      </c>
      <c r="K104" s="43">
        <v>100000</v>
      </c>
    </row>
    <row r="105" spans="1:11" ht="12.75" customHeight="1" x14ac:dyDescent="0.2">
      <c r="A105" s="29"/>
      <c r="B105" s="14"/>
      <c r="C105" s="9"/>
      <c r="D105" s="39"/>
      <c r="E105" s="9"/>
      <c r="F105" s="9"/>
      <c r="G105" s="28"/>
      <c r="H105" s="9"/>
      <c r="I105" s="1">
        <v>100</v>
      </c>
      <c r="J105" s="43"/>
      <c r="K105" s="43"/>
    </row>
    <row r="106" spans="1:11" ht="12.75" customHeight="1" x14ac:dyDescent="0.2">
      <c r="A106" s="50" t="s">
        <v>133</v>
      </c>
      <c r="B106" s="14" t="s">
        <v>134</v>
      </c>
      <c r="C106" s="9">
        <v>1</v>
      </c>
      <c r="D106" s="39">
        <f t="shared" si="4"/>
        <v>2.5154676103359561E-2</v>
      </c>
      <c r="E106" s="9">
        <v>18</v>
      </c>
      <c r="F106" s="9">
        <v>1</v>
      </c>
      <c r="G106" s="28">
        <f t="shared" si="5"/>
        <v>100</v>
      </c>
      <c r="H106" s="9" t="s">
        <v>22</v>
      </c>
      <c r="I106" s="1">
        <v>100</v>
      </c>
      <c r="J106" s="43">
        <v>3975404</v>
      </c>
      <c r="K106" s="43">
        <v>100000</v>
      </c>
    </row>
    <row r="107" spans="1:11" ht="12.75" customHeight="1" x14ac:dyDescent="0.2">
      <c r="A107" s="29"/>
      <c r="B107" s="14"/>
      <c r="C107" s="9"/>
      <c r="D107" s="39"/>
      <c r="E107" s="9"/>
      <c r="F107" s="9"/>
      <c r="G107" s="28"/>
      <c r="H107" s="9"/>
      <c r="I107" s="1">
        <v>100</v>
      </c>
      <c r="J107" s="43"/>
      <c r="K107" s="43"/>
    </row>
    <row r="108" spans="1:11" ht="12.75" customHeight="1" x14ac:dyDescent="0.2">
      <c r="A108" s="50" t="s">
        <v>135</v>
      </c>
      <c r="B108" s="14" t="s">
        <v>136</v>
      </c>
      <c r="C108" s="9">
        <v>1</v>
      </c>
      <c r="D108" s="39">
        <f t="shared" si="4"/>
        <v>2.5154676103359561E-2</v>
      </c>
      <c r="E108" s="9">
        <v>18</v>
      </c>
      <c r="F108" s="9">
        <v>1</v>
      </c>
      <c r="G108" s="28">
        <f t="shared" si="5"/>
        <v>100</v>
      </c>
      <c r="H108" s="9" t="s">
        <v>22</v>
      </c>
      <c r="I108" s="1">
        <v>100</v>
      </c>
      <c r="J108" s="43">
        <v>3975404</v>
      </c>
      <c r="K108" s="43">
        <v>100000</v>
      </c>
    </row>
    <row r="109" spans="1:11" ht="12.75" customHeight="1" x14ac:dyDescent="0.2">
      <c r="A109" s="29"/>
      <c r="B109" s="14"/>
      <c r="C109" s="9"/>
      <c r="D109" s="39"/>
      <c r="E109" s="9"/>
      <c r="F109" s="9"/>
      <c r="G109" s="10"/>
      <c r="H109" s="9"/>
      <c r="I109" s="1">
        <v>100</v>
      </c>
      <c r="J109" s="43"/>
      <c r="K109" s="43"/>
    </row>
    <row r="110" spans="1:11" ht="12.75" customHeight="1" x14ac:dyDescent="0.2">
      <c r="A110" s="29"/>
      <c r="B110" s="14"/>
      <c r="C110" s="9"/>
      <c r="D110" s="39"/>
      <c r="E110" s="9"/>
      <c r="F110" s="9"/>
      <c r="G110" s="10"/>
      <c r="H110" s="9"/>
      <c r="I110" s="1">
        <v>100</v>
      </c>
      <c r="J110" s="43">
        <v>3975404</v>
      </c>
      <c r="K110" s="43">
        <v>100000</v>
      </c>
    </row>
    <row r="111" spans="1:11" ht="12.75" customHeight="1" x14ac:dyDescent="0.2">
      <c r="A111" s="21" t="s">
        <v>137</v>
      </c>
      <c r="B111" s="14" t="s">
        <v>138</v>
      </c>
      <c r="C111" s="11">
        <v>5175</v>
      </c>
      <c r="D111" s="46">
        <f t="shared" si="4"/>
        <v>130.17544883488571</v>
      </c>
      <c r="E111" s="9">
        <v>1</v>
      </c>
      <c r="F111" s="11">
        <f>SUM(F114:F121)</f>
        <v>4984</v>
      </c>
      <c r="G111" s="10">
        <f t="shared" si="5"/>
        <v>96.309178743961354</v>
      </c>
      <c r="H111" s="11">
        <f t="shared" ref="H111" si="9">SUM(H114:H121)</f>
        <v>191</v>
      </c>
      <c r="I111" s="1">
        <v>100</v>
      </c>
      <c r="J111" s="43">
        <v>3975404</v>
      </c>
      <c r="K111" s="43">
        <v>100000</v>
      </c>
    </row>
    <row r="112" spans="1:11" ht="12.75" customHeight="1" x14ac:dyDescent="0.2">
      <c r="A112" s="29"/>
      <c r="B112" s="14"/>
      <c r="C112" s="9"/>
      <c r="D112" s="39"/>
      <c r="E112" s="14"/>
      <c r="F112" s="41"/>
      <c r="G112" s="10"/>
      <c r="H112" s="9"/>
      <c r="I112" s="1">
        <v>100</v>
      </c>
      <c r="J112" s="43"/>
      <c r="K112" s="43"/>
    </row>
    <row r="113" spans="1:11" ht="12.75" customHeight="1" x14ac:dyDescent="0.2">
      <c r="A113" s="29" t="s">
        <v>139</v>
      </c>
      <c r="B113" s="14" t="s">
        <v>140</v>
      </c>
      <c r="C113" s="9"/>
      <c r="D113" s="39"/>
      <c r="E113" s="14"/>
      <c r="F113" s="41"/>
      <c r="G113" s="10"/>
      <c r="H113" s="9"/>
      <c r="I113" s="1">
        <v>100</v>
      </c>
      <c r="J113" s="43"/>
      <c r="K113" s="43"/>
    </row>
    <row r="114" spans="1:11" ht="12.75" customHeight="1" x14ac:dyDescent="0.2">
      <c r="A114" s="44"/>
      <c r="B114" s="14" t="s">
        <v>141</v>
      </c>
      <c r="C114" s="9">
        <v>23</v>
      </c>
      <c r="D114" s="39">
        <f t="shared" si="4"/>
        <v>0.57855755037726986</v>
      </c>
      <c r="E114" s="9"/>
      <c r="F114" s="9">
        <v>22</v>
      </c>
      <c r="G114" s="28">
        <f t="shared" si="5"/>
        <v>95.652173913043484</v>
      </c>
      <c r="H114" s="9">
        <v>1</v>
      </c>
      <c r="I114" s="1">
        <v>100</v>
      </c>
      <c r="J114" s="43">
        <v>3975404</v>
      </c>
      <c r="K114" s="43">
        <v>100000</v>
      </c>
    </row>
    <row r="115" spans="1:11" ht="12.75" customHeight="1" x14ac:dyDescent="0.2">
      <c r="A115" s="29" t="s">
        <v>142</v>
      </c>
      <c r="B115" s="14" t="s">
        <v>143</v>
      </c>
      <c r="C115" s="9">
        <v>809</v>
      </c>
      <c r="D115" s="39">
        <f t="shared" si="4"/>
        <v>20.350132967617881</v>
      </c>
      <c r="E115" s="9"/>
      <c r="F115" s="9">
        <v>773</v>
      </c>
      <c r="G115" s="28">
        <f t="shared" si="5"/>
        <v>95.550061804697165</v>
      </c>
      <c r="H115" s="9">
        <v>36</v>
      </c>
      <c r="I115" s="1">
        <v>100</v>
      </c>
      <c r="J115" s="43">
        <v>3975404</v>
      </c>
      <c r="K115" s="43">
        <v>100000</v>
      </c>
    </row>
    <row r="116" spans="1:11" ht="12.75" customHeight="1" x14ac:dyDescent="0.2">
      <c r="A116" s="29" t="s">
        <v>144</v>
      </c>
      <c r="B116" s="14" t="s">
        <v>145</v>
      </c>
      <c r="C116" s="9">
        <v>1491</v>
      </c>
      <c r="D116" s="39">
        <f t="shared" si="4"/>
        <v>37.505622070109098</v>
      </c>
      <c r="E116" s="9"/>
      <c r="F116" s="9">
        <v>1457</v>
      </c>
      <c r="G116" s="28">
        <f t="shared" si="5"/>
        <v>97.719651240778006</v>
      </c>
      <c r="H116" s="9">
        <v>34</v>
      </c>
      <c r="I116" s="1">
        <v>100</v>
      </c>
      <c r="J116" s="43">
        <v>3975404</v>
      </c>
      <c r="K116" s="43">
        <v>100000</v>
      </c>
    </row>
    <row r="117" spans="1:11" ht="12.75" customHeight="1" x14ac:dyDescent="0.2">
      <c r="A117" s="29" t="s">
        <v>146</v>
      </c>
      <c r="B117" s="14" t="s">
        <v>147</v>
      </c>
      <c r="C117" s="9">
        <v>1159</v>
      </c>
      <c r="D117" s="39">
        <f t="shared" si="4"/>
        <v>29.154269603793729</v>
      </c>
      <c r="E117" s="9"/>
      <c r="F117" s="9">
        <v>1078</v>
      </c>
      <c r="G117" s="28">
        <f t="shared" si="5"/>
        <v>93.011216566005174</v>
      </c>
      <c r="H117" s="9">
        <v>81</v>
      </c>
      <c r="I117" s="1">
        <v>100</v>
      </c>
      <c r="J117" s="43">
        <v>3975404</v>
      </c>
      <c r="K117" s="43">
        <v>100000</v>
      </c>
    </row>
    <row r="118" spans="1:11" ht="12.75" customHeight="1" x14ac:dyDescent="0.2">
      <c r="A118" s="29" t="s">
        <v>148</v>
      </c>
      <c r="B118" s="14" t="s">
        <v>149</v>
      </c>
      <c r="C118" s="9">
        <v>1526</v>
      </c>
      <c r="D118" s="39">
        <f t="shared" si="4"/>
        <v>38.386035733726686</v>
      </c>
      <c r="E118" s="9"/>
      <c r="F118" s="9">
        <v>1489</v>
      </c>
      <c r="G118" s="28">
        <f t="shared" si="5"/>
        <v>97.575360419397114</v>
      </c>
      <c r="H118" s="9">
        <v>37</v>
      </c>
      <c r="I118" s="1">
        <v>100</v>
      </c>
      <c r="J118" s="43">
        <v>3975404</v>
      </c>
      <c r="K118" s="43">
        <v>100000</v>
      </c>
    </row>
    <row r="119" spans="1:11" ht="12.75" customHeight="1" x14ac:dyDescent="0.2">
      <c r="A119" s="29" t="s">
        <v>150</v>
      </c>
      <c r="B119" s="14" t="s">
        <v>151</v>
      </c>
      <c r="C119" s="9">
        <v>63</v>
      </c>
      <c r="D119" s="39">
        <f t="shared" si="4"/>
        <v>1.5847445945116523</v>
      </c>
      <c r="E119" s="9"/>
      <c r="F119" s="9">
        <v>62</v>
      </c>
      <c r="G119" s="28">
        <f t="shared" si="5"/>
        <v>98.412698412698404</v>
      </c>
      <c r="H119" s="9">
        <v>1</v>
      </c>
      <c r="I119" s="1">
        <v>100</v>
      </c>
      <c r="J119" s="43">
        <v>3975404</v>
      </c>
      <c r="K119" s="43">
        <v>100000</v>
      </c>
    </row>
    <row r="120" spans="1:11" ht="12.75" customHeight="1" x14ac:dyDescent="0.2">
      <c r="A120" s="29" t="s">
        <v>152</v>
      </c>
      <c r="B120" s="14" t="s">
        <v>153</v>
      </c>
      <c r="C120" s="30"/>
      <c r="D120" s="39"/>
      <c r="E120" s="14"/>
      <c r="F120" s="30"/>
      <c r="G120" s="10"/>
      <c r="H120" s="9"/>
      <c r="I120" s="1">
        <v>100</v>
      </c>
      <c r="J120" s="43"/>
      <c r="K120" s="43"/>
    </row>
    <row r="121" spans="1:11" ht="12.75" customHeight="1" x14ac:dyDescent="0.2">
      <c r="A121" s="42"/>
      <c r="B121" s="14" t="s">
        <v>154</v>
      </c>
      <c r="C121" s="9">
        <v>104</v>
      </c>
      <c r="D121" s="39">
        <f t="shared" si="4"/>
        <v>2.6160863147493938</v>
      </c>
      <c r="E121" s="9"/>
      <c r="F121" s="41">
        <v>103</v>
      </c>
      <c r="G121" s="28">
        <f t="shared" si="5"/>
        <v>99.038461538461547</v>
      </c>
      <c r="H121" s="9">
        <v>1</v>
      </c>
      <c r="I121" s="1">
        <v>100</v>
      </c>
      <c r="J121" s="43">
        <v>3975404</v>
      </c>
      <c r="K121" s="43">
        <v>100000</v>
      </c>
    </row>
    <row r="122" spans="1:11" ht="12.75" customHeight="1" x14ac:dyDescent="0.2">
      <c r="B122" s="14"/>
      <c r="C122" s="9"/>
      <c r="D122" s="39"/>
      <c r="E122" s="14"/>
      <c r="F122" s="14"/>
      <c r="G122" s="10"/>
      <c r="H122" s="9"/>
      <c r="I122" s="1">
        <v>100</v>
      </c>
      <c r="J122" s="43"/>
      <c r="K122" s="43"/>
    </row>
    <row r="123" spans="1:11" ht="12.75" customHeight="1" x14ac:dyDescent="0.2">
      <c r="A123" s="21" t="s">
        <v>155</v>
      </c>
      <c r="B123" s="14" t="s">
        <v>156</v>
      </c>
      <c r="C123" s="11">
        <v>1580</v>
      </c>
      <c r="D123" s="46">
        <f t="shared" si="4"/>
        <v>39.744388243308101</v>
      </c>
      <c r="E123" s="9">
        <v>3</v>
      </c>
      <c r="F123" s="11">
        <f>SUM(F125:F132)</f>
        <v>1453</v>
      </c>
      <c r="G123" s="10">
        <f>F123/C123*I123</f>
        <v>91.962025316455694</v>
      </c>
      <c r="H123" s="11">
        <f>SUM(H125:H132)</f>
        <v>127</v>
      </c>
      <c r="I123" s="1">
        <v>100</v>
      </c>
      <c r="J123" s="43">
        <v>3975404</v>
      </c>
      <c r="K123" s="43">
        <v>100000</v>
      </c>
    </row>
    <row r="124" spans="1:11" ht="12.75" customHeight="1" x14ac:dyDescent="0.2">
      <c r="B124" s="14"/>
      <c r="C124" s="9"/>
      <c r="D124" s="39"/>
      <c r="E124" s="14"/>
      <c r="F124" s="14"/>
      <c r="G124" s="10"/>
      <c r="H124" s="9"/>
      <c r="I124" s="1">
        <v>100</v>
      </c>
      <c r="J124" s="43"/>
      <c r="K124" s="43"/>
    </row>
    <row r="125" spans="1:11" ht="12.75" customHeight="1" x14ac:dyDescent="0.2">
      <c r="A125" s="29" t="s">
        <v>157</v>
      </c>
      <c r="B125" s="14" t="s">
        <v>158</v>
      </c>
      <c r="C125" s="9">
        <v>6</v>
      </c>
      <c r="D125" s="39">
        <f t="shared" si="4"/>
        <v>0.15092805662015735</v>
      </c>
      <c r="E125" s="9"/>
      <c r="F125" s="9">
        <v>1</v>
      </c>
      <c r="G125" s="28">
        <f t="shared" si="5"/>
        <v>16.666666666666664</v>
      </c>
      <c r="H125" s="9">
        <v>5</v>
      </c>
      <c r="I125" s="1">
        <v>100</v>
      </c>
      <c r="J125" s="43">
        <v>3975404</v>
      </c>
      <c r="K125" s="43">
        <v>100000</v>
      </c>
    </row>
    <row r="126" spans="1:11" ht="12.75" customHeight="1" x14ac:dyDescent="0.2">
      <c r="A126" s="29" t="s">
        <v>159</v>
      </c>
      <c r="B126" s="14" t="s">
        <v>160</v>
      </c>
      <c r="C126" s="9">
        <v>532</v>
      </c>
      <c r="D126" s="39">
        <f t="shared" si="4"/>
        <v>13.382287686987285</v>
      </c>
      <c r="E126" s="9"/>
      <c r="F126" s="25">
        <v>491</v>
      </c>
      <c r="G126" s="28">
        <f t="shared" si="5"/>
        <v>92.293233082706777</v>
      </c>
      <c r="H126" s="9">
        <v>41</v>
      </c>
      <c r="I126" s="1">
        <v>100</v>
      </c>
      <c r="J126" s="43">
        <v>3975404</v>
      </c>
      <c r="K126" s="43">
        <v>100000</v>
      </c>
    </row>
    <row r="127" spans="1:11" ht="12.75" customHeight="1" x14ac:dyDescent="0.2">
      <c r="A127" s="29" t="s">
        <v>161</v>
      </c>
      <c r="B127" s="14" t="s">
        <v>162</v>
      </c>
      <c r="C127" s="30"/>
      <c r="D127" s="39"/>
      <c r="E127" s="14"/>
      <c r="F127" s="30"/>
      <c r="G127" s="28"/>
      <c r="H127" s="14"/>
      <c r="J127" s="43"/>
      <c r="K127" s="43"/>
    </row>
    <row r="128" spans="1:11" ht="12.75" customHeight="1" x14ac:dyDescent="0.2">
      <c r="A128" s="44"/>
      <c r="B128" s="14" t="s">
        <v>163</v>
      </c>
      <c r="C128" s="9">
        <v>115</v>
      </c>
      <c r="D128" s="39">
        <f t="shared" si="4"/>
        <v>2.892787751886349</v>
      </c>
      <c r="E128" s="9"/>
      <c r="F128" s="35">
        <v>114</v>
      </c>
      <c r="G128" s="28">
        <f t="shared" si="5"/>
        <v>99.130434782608702</v>
      </c>
      <c r="H128" s="9">
        <v>1</v>
      </c>
      <c r="I128" s="1">
        <v>100</v>
      </c>
      <c r="J128" s="43">
        <v>3975404</v>
      </c>
      <c r="K128" s="43">
        <v>100000</v>
      </c>
    </row>
    <row r="129" spans="1:11" ht="12.75" customHeight="1" x14ac:dyDescent="0.2">
      <c r="A129" s="29" t="s">
        <v>164</v>
      </c>
      <c r="B129" s="14" t="s">
        <v>165</v>
      </c>
      <c r="C129" s="30"/>
      <c r="D129" s="39"/>
      <c r="E129" s="14"/>
      <c r="F129" s="30"/>
      <c r="G129" s="28"/>
      <c r="H129" s="14"/>
      <c r="I129" s="1">
        <v>100</v>
      </c>
      <c r="J129" s="43"/>
      <c r="K129" s="43"/>
    </row>
    <row r="130" spans="1:11" ht="12.75" customHeight="1" x14ac:dyDescent="0.2">
      <c r="A130" s="44"/>
      <c r="B130" s="14" t="s">
        <v>163</v>
      </c>
      <c r="C130" s="9">
        <v>515</v>
      </c>
      <c r="D130" s="39">
        <f t="shared" si="4"/>
        <v>12.954658193230172</v>
      </c>
      <c r="E130" s="9"/>
      <c r="F130" s="25">
        <v>470</v>
      </c>
      <c r="G130" s="28">
        <f t="shared" si="5"/>
        <v>91.262135922330103</v>
      </c>
      <c r="H130" s="9">
        <v>45</v>
      </c>
      <c r="I130" s="1">
        <v>100</v>
      </c>
      <c r="J130" s="43">
        <v>3975404</v>
      </c>
      <c r="K130" s="43">
        <v>100000</v>
      </c>
    </row>
    <row r="131" spans="1:11" ht="12.75" customHeight="1" x14ac:dyDescent="0.2">
      <c r="A131" s="29" t="s">
        <v>166</v>
      </c>
      <c r="B131" s="14" t="s">
        <v>167</v>
      </c>
      <c r="C131" s="30"/>
      <c r="D131" s="39"/>
      <c r="E131" s="14"/>
      <c r="F131" s="30"/>
      <c r="G131" s="28"/>
      <c r="H131" s="14"/>
      <c r="I131" s="1">
        <v>100</v>
      </c>
      <c r="J131" s="43"/>
      <c r="K131" s="43"/>
    </row>
    <row r="132" spans="1:11" ht="12.75" customHeight="1" x14ac:dyDescent="0.2">
      <c r="A132" s="44"/>
      <c r="B132" s="14" t="s">
        <v>168</v>
      </c>
      <c r="C132" s="9">
        <v>412</v>
      </c>
      <c r="D132" s="39">
        <f t="shared" si="4"/>
        <v>10.363726554584138</v>
      </c>
      <c r="E132" s="9"/>
      <c r="F132" s="30">
        <v>377</v>
      </c>
      <c r="G132" s="28">
        <f t="shared" si="5"/>
        <v>91.504854368932044</v>
      </c>
      <c r="H132" s="9">
        <v>35</v>
      </c>
      <c r="I132" s="1">
        <v>100</v>
      </c>
      <c r="J132" s="43">
        <v>3975404</v>
      </c>
      <c r="K132" s="43">
        <v>100000</v>
      </c>
    </row>
    <row r="133" spans="1:11" ht="12.75" customHeight="1" x14ac:dyDescent="0.2">
      <c r="A133" s="90" t="s">
        <v>96</v>
      </c>
      <c r="B133" s="90"/>
      <c r="C133" s="90"/>
      <c r="D133" s="90"/>
      <c r="E133" s="90"/>
      <c r="F133" s="90"/>
      <c r="G133" s="90"/>
      <c r="H133" s="90"/>
      <c r="J133" s="43"/>
      <c r="K133" s="43"/>
    </row>
    <row r="134" spans="1:11" ht="12.75" customHeight="1" x14ac:dyDescent="0.2">
      <c r="A134" s="90" t="s">
        <v>1</v>
      </c>
      <c r="B134" s="90"/>
      <c r="C134" s="90"/>
      <c r="D134" s="90"/>
      <c r="E134" s="90"/>
      <c r="F134" s="90"/>
      <c r="G134" s="90"/>
      <c r="H134" s="90"/>
      <c r="J134" s="43"/>
      <c r="K134" s="43"/>
    </row>
    <row r="135" spans="1:11" ht="12.75" customHeight="1" x14ac:dyDescent="0.2">
      <c r="A135" s="4"/>
      <c r="B135" s="4"/>
      <c r="C135" s="4"/>
      <c r="J135" s="43"/>
      <c r="K135" s="43"/>
    </row>
    <row r="136" spans="1:11" ht="12.75" customHeight="1" x14ac:dyDescent="0.2">
      <c r="A136" s="91" t="s">
        <v>2</v>
      </c>
      <c r="B136" s="78" t="s">
        <v>3</v>
      </c>
      <c r="C136" s="84" t="s">
        <v>4</v>
      </c>
      <c r="D136" s="75"/>
      <c r="E136" s="75"/>
      <c r="F136" s="75"/>
      <c r="G136" s="75"/>
      <c r="H136" s="75"/>
      <c r="J136" s="43"/>
      <c r="K136" s="43"/>
    </row>
    <row r="137" spans="1:11" ht="12.75" customHeight="1" x14ac:dyDescent="0.2">
      <c r="A137" s="92"/>
      <c r="B137" s="94"/>
      <c r="C137" s="76"/>
      <c r="D137" s="77"/>
      <c r="E137" s="77"/>
      <c r="F137" s="77"/>
      <c r="G137" s="77"/>
      <c r="H137" s="77"/>
      <c r="J137" s="43"/>
      <c r="K137" s="43"/>
    </row>
    <row r="138" spans="1:11" ht="12.75" customHeight="1" x14ac:dyDescent="0.2">
      <c r="A138" s="92"/>
      <c r="B138" s="94"/>
      <c r="C138" s="84" t="s">
        <v>5</v>
      </c>
      <c r="D138" s="75"/>
      <c r="E138" s="95"/>
      <c r="F138" s="74" t="s">
        <v>6</v>
      </c>
      <c r="G138" s="75"/>
      <c r="H138" s="75"/>
      <c r="J138" s="43"/>
      <c r="K138" s="43"/>
    </row>
    <row r="139" spans="1:11" ht="12.75" customHeight="1" x14ac:dyDescent="0.2">
      <c r="A139" s="92"/>
      <c r="B139" s="94"/>
      <c r="C139" s="76"/>
      <c r="D139" s="77"/>
      <c r="E139" s="96"/>
      <c r="F139" s="76"/>
      <c r="G139" s="77"/>
      <c r="H139" s="77"/>
      <c r="J139" s="43"/>
      <c r="K139" s="43"/>
    </row>
    <row r="140" spans="1:11" ht="12.75" customHeight="1" x14ac:dyDescent="0.2">
      <c r="A140" s="92"/>
      <c r="B140" s="94"/>
      <c r="C140" s="78" t="s">
        <v>7</v>
      </c>
      <c r="D140" s="81" t="s">
        <v>8</v>
      </c>
      <c r="E140" s="81" t="s">
        <v>9</v>
      </c>
      <c r="F140" s="84" t="s">
        <v>10</v>
      </c>
      <c r="G140" s="85"/>
      <c r="H140" s="84" t="s">
        <v>11</v>
      </c>
      <c r="J140" s="43"/>
      <c r="K140" s="43"/>
    </row>
    <row r="141" spans="1:11" ht="12.75" customHeight="1" x14ac:dyDescent="0.2">
      <c r="A141" s="92"/>
      <c r="B141" s="94"/>
      <c r="C141" s="79"/>
      <c r="D141" s="82"/>
      <c r="E141" s="82"/>
      <c r="F141" s="86"/>
      <c r="G141" s="87"/>
      <c r="H141" s="88"/>
      <c r="J141" s="43"/>
      <c r="K141" s="43"/>
    </row>
    <row r="142" spans="1:11" ht="12.75" customHeight="1" x14ac:dyDescent="0.2">
      <c r="A142" s="92"/>
      <c r="B142" s="94"/>
      <c r="C142" s="79"/>
      <c r="D142" s="82"/>
      <c r="E142" s="82"/>
      <c r="F142" s="78" t="s">
        <v>7</v>
      </c>
      <c r="G142" s="81" t="s">
        <v>12</v>
      </c>
      <c r="H142" s="88"/>
      <c r="J142" s="43"/>
      <c r="K142" s="43"/>
    </row>
    <row r="143" spans="1:11" ht="12.75" customHeight="1" x14ac:dyDescent="0.2">
      <c r="A143" s="93"/>
      <c r="B143" s="89"/>
      <c r="C143" s="80"/>
      <c r="D143" s="83"/>
      <c r="E143" s="83"/>
      <c r="F143" s="89"/>
      <c r="G143" s="83"/>
      <c r="H143" s="86"/>
      <c r="J143" s="43"/>
      <c r="K143" s="43"/>
    </row>
    <row r="144" spans="1:11" ht="12.75" customHeight="1" x14ac:dyDescent="0.2">
      <c r="A144" s="29"/>
      <c r="B144" s="14"/>
      <c r="C144" s="9"/>
      <c r="D144" s="51"/>
      <c r="E144" s="14"/>
      <c r="F144" s="14"/>
      <c r="G144" s="14"/>
      <c r="H144" s="14"/>
      <c r="J144" s="43"/>
      <c r="K144" s="43"/>
    </row>
    <row r="145" spans="1:11" ht="12.75" customHeight="1" x14ac:dyDescent="0.2">
      <c r="A145" s="21" t="s">
        <v>169</v>
      </c>
      <c r="B145" s="14" t="s">
        <v>170</v>
      </c>
      <c r="C145" s="11">
        <v>815</v>
      </c>
      <c r="D145" s="46">
        <f>C145/J145*K145</f>
        <v>20.501061024238041</v>
      </c>
      <c r="E145" s="52">
        <v>7</v>
      </c>
      <c r="F145" s="11">
        <f>SUM(F147:F149)</f>
        <v>792</v>
      </c>
      <c r="G145" s="10">
        <f>F145/C145*I145</f>
        <v>97.177914110429455</v>
      </c>
      <c r="H145" s="11">
        <f t="shared" ref="H145" si="10">SUM(H147:H149)</f>
        <v>23</v>
      </c>
      <c r="I145" s="1">
        <v>100</v>
      </c>
      <c r="J145" s="43">
        <v>3975404</v>
      </c>
      <c r="K145" s="43">
        <v>100000</v>
      </c>
    </row>
    <row r="146" spans="1:11" ht="12.75" customHeight="1" x14ac:dyDescent="0.2">
      <c r="B146" s="14"/>
      <c r="C146" s="9"/>
      <c r="D146" s="39"/>
      <c r="E146" s="14"/>
      <c r="F146" s="41"/>
      <c r="G146" s="10"/>
      <c r="H146" s="9"/>
      <c r="I146" s="1">
        <v>100</v>
      </c>
      <c r="J146" s="43"/>
      <c r="K146" s="43"/>
    </row>
    <row r="147" spans="1:11" ht="12.75" customHeight="1" x14ac:dyDescent="0.2">
      <c r="A147" s="29" t="s">
        <v>171</v>
      </c>
      <c r="B147" s="14" t="s">
        <v>172</v>
      </c>
      <c r="C147" s="9">
        <v>23</v>
      </c>
      <c r="D147" s="39">
        <f t="shared" ref="D147:D194" si="11">C147/J147*K147</f>
        <v>0.57855755037726986</v>
      </c>
      <c r="E147" s="9"/>
      <c r="F147" s="9">
        <v>20</v>
      </c>
      <c r="G147" s="28">
        <f t="shared" ref="G147:G194" si="12">F147/C147*I147</f>
        <v>86.956521739130437</v>
      </c>
      <c r="H147" s="9">
        <v>3</v>
      </c>
      <c r="I147" s="1">
        <v>100</v>
      </c>
      <c r="J147" s="43">
        <v>3975404</v>
      </c>
      <c r="K147" s="43">
        <v>100000</v>
      </c>
    </row>
    <row r="148" spans="1:11" ht="12.75" customHeight="1" x14ac:dyDescent="0.2">
      <c r="A148" s="29" t="s">
        <v>173</v>
      </c>
      <c r="B148" s="14" t="s">
        <v>174</v>
      </c>
      <c r="C148" s="9">
        <v>375</v>
      </c>
      <c r="D148" s="39">
        <f t="shared" si="11"/>
        <v>9.4330035387598343</v>
      </c>
      <c r="E148" s="9"/>
      <c r="F148" s="9">
        <v>365</v>
      </c>
      <c r="G148" s="28">
        <f t="shared" si="12"/>
        <v>97.333333333333343</v>
      </c>
      <c r="H148" s="9">
        <v>10</v>
      </c>
      <c r="I148" s="1">
        <v>100</v>
      </c>
      <c r="J148" s="43">
        <v>3975404</v>
      </c>
      <c r="K148" s="43">
        <v>100000</v>
      </c>
    </row>
    <row r="149" spans="1:11" ht="12.75" customHeight="1" x14ac:dyDescent="0.2">
      <c r="A149" s="29" t="s">
        <v>175</v>
      </c>
      <c r="B149" s="14" t="s">
        <v>176</v>
      </c>
      <c r="C149" s="9">
        <v>417</v>
      </c>
      <c r="D149" s="39">
        <f t="shared" si="11"/>
        <v>10.489499935100936</v>
      </c>
      <c r="E149" s="9"/>
      <c r="F149" s="9">
        <v>407</v>
      </c>
      <c r="G149" s="28">
        <f t="shared" si="12"/>
        <v>97.601918465227826</v>
      </c>
      <c r="H149" s="9">
        <v>10</v>
      </c>
      <c r="I149" s="1">
        <v>100</v>
      </c>
      <c r="J149" s="43">
        <v>3975404</v>
      </c>
      <c r="K149" s="43">
        <v>100000</v>
      </c>
    </row>
    <row r="150" spans="1:11" ht="12.75" customHeight="1" x14ac:dyDescent="0.2">
      <c r="A150" s="29"/>
      <c r="B150" s="14"/>
      <c r="C150" s="9"/>
      <c r="D150" s="39"/>
      <c r="E150" s="9"/>
      <c r="F150" s="9"/>
      <c r="G150" s="10"/>
      <c r="H150" s="9"/>
      <c r="I150" s="1">
        <v>100</v>
      </c>
      <c r="J150" s="43"/>
      <c r="K150" s="43"/>
    </row>
    <row r="151" spans="1:11" ht="12.75" customHeight="1" x14ac:dyDescent="0.2">
      <c r="A151" s="40" t="s">
        <v>177</v>
      </c>
      <c r="B151" s="14" t="s">
        <v>178</v>
      </c>
      <c r="C151" s="9">
        <v>82</v>
      </c>
      <c r="D151" s="39">
        <f t="shared" si="11"/>
        <v>2.0626834404754835</v>
      </c>
      <c r="E151" s="9">
        <v>15</v>
      </c>
      <c r="F151" s="9">
        <v>81</v>
      </c>
      <c r="G151" s="28">
        <f t="shared" si="12"/>
        <v>98.780487804878049</v>
      </c>
      <c r="H151" s="9">
        <v>1</v>
      </c>
      <c r="I151" s="1">
        <v>100</v>
      </c>
      <c r="J151" s="43">
        <v>3975404</v>
      </c>
      <c r="K151" s="43">
        <v>100000</v>
      </c>
    </row>
    <row r="152" spans="1:11" ht="12.75" customHeight="1" x14ac:dyDescent="0.2">
      <c r="A152" s="29"/>
      <c r="B152" s="22"/>
      <c r="C152" s="9"/>
      <c r="D152" s="39"/>
      <c r="E152" s="14"/>
      <c r="F152" s="41"/>
      <c r="G152" s="28"/>
      <c r="H152" s="9"/>
      <c r="I152" s="1">
        <v>100</v>
      </c>
      <c r="J152" s="43"/>
      <c r="K152" s="43"/>
    </row>
    <row r="153" spans="1:11" ht="12.75" customHeight="1" x14ac:dyDescent="0.2">
      <c r="A153" s="40" t="s">
        <v>179</v>
      </c>
      <c r="B153" s="14" t="s">
        <v>180</v>
      </c>
      <c r="C153" s="9"/>
      <c r="D153" s="39"/>
      <c r="E153" s="14"/>
      <c r="F153" s="41"/>
      <c r="G153" s="28"/>
      <c r="H153" s="9"/>
      <c r="I153" s="1">
        <v>100</v>
      </c>
      <c r="J153" s="43"/>
      <c r="K153" s="43"/>
    </row>
    <row r="154" spans="1:11" ht="12.75" customHeight="1" x14ac:dyDescent="0.2">
      <c r="A154" s="53"/>
      <c r="B154" s="14" t="s">
        <v>181</v>
      </c>
      <c r="C154" s="9">
        <v>74</v>
      </c>
      <c r="D154" s="39">
        <f t="shared" si="11"/>
        <v>1.8614460316486072</v>
      </c>
      <c r="E154" s="9">
        <v>16</v>
      </c>
      <c r="F154" s="9">
        <v>58</v>
      </c>
      <c r="G154" s="28">
        <f t="shared" si="12"/>
        <v>78.378378378378372</v>
      </c>
      <c r="H154" s="9">
        <v>16</v>
      </c>
      <c r="I154" s="1">
        <v>100</v>
      </c>
      <c r="J154" s="43">
        <v>3975404</v>
      </c>
      <c r="K154" s="43">
        <v>100000</v>
      </c>
    </row>
    <row r="155" spans="1:11" ht="12.75" customHeight="1" x14ac:dyDescent="0.2">
      <c r="A155" s="53"/>
      <c r="B155" s="14"/>
      <c r="C155" s="9"/>
      <c r="D155" s="39"/>
      <c r="E155" s="9"/>
      <c r="F155" s="9"/>
      <c r="G155" s="10"/>
      <c r="H155" s="9"/>
      <c r="I155" s="1">
        <v>100</v>
      </c>
      <c r="J155" s="43">
        <v>3975404</v>
      </c>
      <c r="K155" s="43">
        <v>100000</v>
      </c>
    </row>
    <row r="156" spans="1:11" ht="12.75" customHeight="1" x14ac:dyDescent="0.2">
      <c r="A156" s="21" t="s">
        <v>182</v>
      </c>
      <c r="B156" s="14" t="s">
        <v>183</v>
      </c>
      <c r="C156" s="11">
        <v>656</v>
      </c>
      <c r="D156" s="46">
        <f t="shared" si="11"/>
        <v>16.501467523803868</v>
      </c>
      <c r="E156" s="9">
        <v>8</v>
      </c>
      <c r="F156" s="11">
        <f>SUM(F159:F161)</f>
        <v>637</v>
      </c>
      <c r="G156" s="10">
        <f t="shared" si="12"/>
        <v>97.103658536585371</v>
      </c>
      <c r="H156" s="11">
        <f t="shared" ref="H156" si="13">SUM(H159:H161)</f>
        <v>19</v>
      </c>
      <c r="I156" s="1">
        <v>100</v>
      </c>
      <c r="J156" s="43">
        <v>3975404</v>
      </c>
      <c r="K156" s="43">
        <v>100000</v>
      </c>
    </row>
    <row r="157" spans="1:11" ht="12.75" customHeight="1" x14ac:dyDescent="0.2">
      <c r="A157" s="29"/>
      <c r="B157" s="14"/>
      <c r="C157" s="11"/>
      <c r="D157" s="39"/>
      <c r="E157" s="54"/>
      <c r="F157" s="54"/>
      <c r="G157" s="10"/>
      <c r="H157" s="11"/>
      <c r="I157" s="1">
        <v>100</v>
      </c>
      <c r="J157" s="43"/>
      <c r="K157" s="43"/>
    </row>
    <row r="158" spans="1:11" ht="12.75" customHeight="1" x14ac:dyDescent="0.2">
      <c r="A158" s="29" t="s">
        <v>184</v>
      </c>
      <c r="B158" s="14" t="s">
        <v>185</v>
      </c>
      <c r="C158" s="9"/>
      <c r="D158" s="39"/>
      <c r="E158" s="14"/>
      <c r="F158" s="41"/>
      <c r="G158" s="10"/>
      <c r="H158" s="9"/>
      <c r="I158" s="1">
        <v>100</v>
      </c>
      <c r="J158" s="43"/>
      <c r="K158" s="43"/>
    </row>
    <row r="159" spans="1:11" ht="12.75" customHeight="1" x14ac:dyDescent="0.2">
      <c r="A159" s="44"/>
      <c r="B159" s="14" t="s">
        <v>186</v>
      </c>
      <c r="C159" s="9">
        <v>45</v>
      </c>
      <c r="D159" s="39">
        <f t="shared" si="11"/>
        <v>1.1319604246511801</v>
      </c>
      <c r="E159" s="9"/>
      <c r="F159" s="9">
        <v>45</v>
      </c>
      <c r="G159" s="28">
        <f t="shared" si="12"/>
        <v>100</v>
      </c>
      <c r="H159" s="9" t="s">
        <v>22</v>
      </c>
      <c r="I159" s="1">
        <v>100</v>
      </c>
      <c r="J159" s="43">
        <v>3975404</v>
      </c>
      <c r="K159" s="43">
        <v>100000</v>
      </c>
    </row>
    <row r="160" spans="1:11" ht="12.75" customHeight="1" x14ac:dyDescent="0.2">
      <c r="A160" s="29" t="s">
        <v>187</v>
      </c>
      <c r="B160" s="14" t="s">
        <v>167</v>
      </c>
      <c r="C160" s="9"/>
      <c r="D160" s="39"/>
      <c r="E160" s="14"/>
      <c r="F160" s="41"/>
      <c r="G160" s="28"/>
      <c r="H160" s="9"/>
      <c r="I160" s="1">
        <v>100</v>
      </c>
      <c r="J160" s="43">
        <v>3975404</v>
      </c>
      <c r="K160" s="43">
        <v>100000</v>
      </c>
    </row>
    <row r="161" spans="1:11" ht="12.75" customHeight="1" x14ac:dyDescent="0.2">
      <c r="A161" s="44"/>
      <c r="B161" s="14" t="s">
        <v>188</v>
      </c>
      <c r="C161" s="9">
        <v>611</v>
      </c>
      <c r="D161" s="39">
        <f t="shared" si="11"/>
        <v>15.369507099152688</v>
      </c>
      <c r="E161" s="9"/>
      <c r="F161" s="9">
        <v>592</v>
      </c>
      <c r="G161" s="28">
        <f t="shared" si="12"/>
        <v>96.890343698854338</v>
      </c>
      <c r="H161" s="9">
        <v>19</v>
      </c>
      <c r="I161" s="1">
        <v>100</v>
      </c>
      <c r="J161" s="43">
        <v>3975404</v>
      </c>
      <c r="K161" s="43">
        <v>100000</v>
      </c>
    </row>
    <row r="162" spans="1:11" ht="12.75" customHeight="1" x14ac:dyDescent="0.25">
      <c r="A162" s="44"/>
      <c r="B162" s="14"/>
      <c r="C162" s="9"/>
      <c r="D162" s="39"/>
      <c r="E162" s="14"/>
      <c r="F162" s="41"/>
      <c r="G162" s="10"/>
      <c r="H162" s="9"/>
      <c r="I162" s="1">
        <v>100</v>
      </c>
      <c r="J162" s="55"/>
      <c r="K162" s="56"/>
    </row>
    <row r="163" spans="1:11" ht="12.75" customHeight="1" x14ac:dyDescent="0.25">
      <c r="A163" s="21" t="s">
        <v>189</v>
      </c>
      <c r="B163" s="22" t="s">
        <v>190</v>
      </c>
      <c r="C163" s="11">
        <v>40</v>
      </c>
      <c r="D163" s="46">
        <f t="shared" si="11"/>
        <v>1.0061870441343823</v>
      </c>
      <c r="E163" s="9">
        <v>17</v>
      </c>
      <c r="F163" s="11">
        <f>SUM(F165:F167)</f>
        <v>36</v>
      </c>
      <c r="G163" s="10">
        <f t="shared" si="12"/>
        <v>90</v>
      </c>
      <c r="H163" s="11">
        <f t="shared" ref="H163" si="14">SUM(H165:H167)</f>
        <v>4</v>
      </c>
      <c r="I163" s="1">
        <v>100</v>
      </c>
      <c r="J163" s="57">
        <v>3975404</v>
      </c>
      <c r="K163" s="43">
        <v>100000</v>
      </c>
    </row>
    <row r="164" spans="1:11" ht="12.75" customHeight="1" x14ac:dyDescent="0.2">
      <c r="A164" s="44"/>
      <c r="B164" s="14"/>
      <c r="C164" s="9"/>
      <c r="D164" s="46"/>
      <c r="E164" s="14"/>
      <c r="F164" s="41"/>
      <c r="G164" s="10"/>
      <c r="H164" s="9"/>
      <c r="I164" s="1">
        <v>100</v>
      </c>
      <c r="J164" s="43"/>
      <c r="K164" s="43"/>
    </row>
    <row r="165" spans="1:11" ht="12.75" customHeight="1" x14ac:dyDescent="0.25">
      <c r="A165" s="29" t="s">
        <v>191</v>
      </c>
      <c r="B165" s="14" t="s">
        <v>192</v>
      </c>
      <c r="C165" s="9">
        <v>3</v>
      </c>
      <c r="D165" s="39">
        <f>C165/J166*K166</f>
        <v>7.5464028310078674E-2</v>
      </c>
      <c r="E165" s="58"/>
      <c r="F165" s="58">
        <v>3</v>
      </c>
      <c r="G165" s="28">
        <f t="shared" si="12"/>
        <v>100</v>
      </c>
      <c r="H165" s="9" t="s">
        <v>22</v>
      </c>
      <c r="I165" s="1">
        <v>100</v>
      </c>
      <c r="J165" s="57">
        <v>3975404</v>
      </c>
      <c r="K165" s="43">
        <v>100000</v>
      </c>
    </row>
    <row r="166" spans="1:11" ht="12.75" customHeight="1" x14ac:dyDescent="0.25">
      <c r="A166" s="29" t="s">
        <v>193</v>
      </c>
      <c r="B166" s="14" t="s">
        <v>194</v>
      </c>
      <c r="C166" s="9">
        <v>32</v>
      </c>
      <c r="D166" s="39">
        <f>C166/J168*K168</f>
        <v>0.80494963530750596</v>
      </c>
      <c r="E166" s="58"/>
      <c r="F166" s="58">
        <v>28</v>
      </c>
      <c r="G166" s="28">
        <f t="shared" si="12"/>
        <v>87.5</v>
      </c>
      <c r="H166" s="9">
        <v>4</v>
      </c>
      <c r="I166" s="1">
        <v>100</v>
      </c>
      <c r="J166" s="57">
        <v>3975404</v>
      </c>
      <c r="K166" s="43">
        <v>100000</v>
      </c>
    </row>
    <row r="167" spans="1:11" ht="12.75" customHeight="1" x14ac:dyDescent="0.2">
      <c r="A167" s="29" t="s">
        <v>195</v>
      </c>
      <c r="B167" s="14" t="s">
        <v>196</v>
      </c>
      <c r="C167" s="9">
        <v>5</v>
      </c>
      <c r="D167" s="39">
        <f>C167/J167*K167</f>
        <v>0.12577338051679779</v>
      </c>
      <c r="E167" s="58"/>
      <c r="F167" s="58">
        <v>5</v>
      </c>
      <c r="G167" s="28">
        <f t="shared" si="12"/>
        <v>100</v>
      </c>
      <c r="H167" s="9" t="s">
        <v>22</v>
      </c>
      <c r="I167" s="1">
        <v>100</v>
      </c>
      <c r="J167" s="43">
        <v>3975404</v>
      </c>
      <c r="K167" s="43">
        <v>100000</v>
      </c>
    </row>
    <row r="168" spans="1:11" ht="12.75" customHeight="1" x14ac:dyDescent="0.25">
      <c r="A168" s="29"/>
      <c r="B168" s="14"/>
      <c r="C168" s="9"/>
      <c r="D168" s="39">
        <f t="shared" ref="D168:D173" si="15">C168/J168*K168</f>
        <v>0</v>
      </c>
      <c r="E168" s="14"/>
      <c r="F168" s="41"/>
      <c r="G168" s="10"/>
      <c r="H168" s="9"/>
      <c r="I168" s="1">
        <v>100</v>
      </c>
      <c r="J168" s="57">
        <v>3975404</v>
      </c>
      <c r="K168" s="43">
        <v>100000</v>
      </c>
    </row>
    <row r="169" spans="1:11" ht="12.75" customHeight="1" x14ac:dyDescent="0.25">
      <c r="A169" s="40" t="s">
        <v>197</v>
      </c>
      <c r="B169" s="14" t="s">
        <v>198</v>
      </c>
      <c r="C169" s="9"/>
      <c r="D169" s="39"/>
      <c r="E169" s="14"/>
      <c r="F169" s="41"/>
      <c r="G169" s="10"/>
      <c r="H169" s="9"/>
      <c r="I169" s="1">
        <v>100</v>
      </c>
      <c r="J169" s="57"/>
      <c r="K169" s="43"/>
    </row>
    <row r="170" spans="1:11" ht="12.75" customHeight="1" x14ac:dyDescent="0.25">
      <c r="A170" s="42"/>
      <c r="B170" s="14" t="s">
        <v>199</v>
      </c>
      <c r="C170" s="9">
        <v>385</v>
      </c>
      <c r="D170" s="39">
        <f t="shared" si="15"/>
        <v>9.6845502997934307</v>
      </c>
      <c r="E170" s="9">
        <v>10</v>
      </c>
      <c r="F170" s="9">
        <v>383</v>
      </c>
      <c r="G170" s="28">
        <f t="shared" si="12"/>
        <v>99.480519480519476</v>
      </c>
      <c r="H170" s="9">
        <v>2</v>
      </c>
      <c r="I170" s="1">
        <v>100</v>
      </c>
      <c r="J170" s="57">
        <v>3975404</v>
      </c>
      <c r="K170" s="43">
        <v>100000</v>
      </c>
    </row>
    <row r="171" spans="1:11" ht="12.75" customHeight="1" x14ac:dyDescent="0.25">
      <c r="A171" s="42"/>
      <c r="B171" s="14"/>
      <c r="C171" s="9"/>
      <c r="D171" s="39"/>
      <c r="E171" s="14"/>
      <c r="F171" s="41"/>
      <c r="G171" s="28"/>
      <c r="H171" s="9"/>
      <c r="I171" s="1">
        <v>100</v>
      </c>
      <c r="J171" s="57"/>
      <c r="K171" s="43"/>
    </row>
    <row r="172" spans="1:11" ht="12.75" customHeight="1" x14ac:dyDescent="0.2">
      <c r="A172" s="40" t="s">
        <v>200</v>
      </c>
      <c r="B172" s="14" t="s">
        <v>201</v>
      </c>
      <c r="C172" s="9"/>
      <c r="D172" s="39"/>
      <c r="E172" s="14"/>
      <c r="F172" s="41"/>
      <c r="G172" s="28"/>
      <c r="H172" s="9"/>
      <c r="I172" s="1">
        <v>100</v>
      </c>
      <c r="J172" s="43"/>
      <c r="K172" s="43"/>
    </row>
    <row r="173" spans="1:11" ht="12.75" customHeight="1" x14ac:dyDescent="0.25">
      <c r="A173" s="42"/>
      <c r="B173" s="14" t="s">
        <v>202</v>
      </c>
      <c r="C173" s="9">
        <v>349</v>
      </c>
      <c r="D173" s="39">
        <f t="shared" si="15"/>
        <v>8.7789819600724854</v>
      </c>
      <c r="E173" s="9">
        <v>11</v>
      </c>
      <c r="F173" s="9">
        <v>348</v>
      </c>
      <c r="G173" s="28">
        <f t="shared" si="12"/>
        <v>99.713467048710598</v>
      </c>
      <c r="H173" s="9">
        <v>1</v>
      </c>
      <c r="I173" s="1">
        <v>100</v>
      </c>
      <c r="J173" s="57">
        <v>3975404</v>
      </c>
      <c r="K173" s="43">
        <v>100000</v>
      </c>
    </row>
    <row r="174" spans="1:11" ht="12.75" customHeight="1" x14ac:dyDescent="0.2">
      <c r="A174" s="42"/>
      <c r="B174" s="14"/>
      <c r="C174" s="9"/>
      <c r="D174" s="39"/>
      <c r="E174" s="14"/>
      <c r="F174" s="41"/>
      <c r="G174" s="28"/>
      <c r="H174" s="9"/>
      <c r="I174" s="1">
        <v>100</v>
      </c>
      <c r="J174" s="43"/>
      <c r="K174" s="43"/>
    </row>
    <row r="175" spans="1:11" ht="12.75" customHeight="1" x14ac:dyDescent="0.25">
      <c r="A175" s="40" t="s">
        <v>203</v>
      </c>
      <c r="B175" s="14" t="s">
        <v>204</v>
      </c>
      <c r="C175" s="9">
        <v>713</v>
      </c>
      <c r="D175" s="39">
        <f t="shared" si="11"/>
        <v>17.935284061695366</v>
      </c>
      <c r="E175" s="59"/>
      <c r="F175" s="9">
        <v>352</v>
      </c>
      <c r="G175" s="28">
        <f t="shared" si="12"/>
        <v>49.36886395511921</v>
      </c>
      <c r="H175" s="9">
        <v>361</v>
      </c>
      <c r="I175" s="1">
        <v>100</v>
      </c>
      <c r="J175" s="57">
        <v>3975404</v>
      </c>
      <c r="K175" s="43">
        <v>100000</v>
      </c>
    </row>
    <row r="176" spans="1:11" ht="12.75" customHeight="1" x14ac:dyDescent="0.25">
      <c r="A176" s="42"/>
      <c r="B176" s="14"/>
      <c r="C176" s="9"/>
      <c r="D176" s="39"/>
      <c r="E176" s="14"/>
      <c r="F176" s="41"/>
      <c r="G176" s="10"/>
      <c r="H176" s="9"/>
      <c r="I176" s="1">
        <v>100</v>
      </c>
      <c r="J176" s="57">
        <v>3975404</v>
      </c>
      <c r="K176" s="43">
        <v>100000</v>
      </c>
    </row>
    <row r="177" spans="1:11" ht="12.75" customHeight="1" x14ac:dyDescent="0.2">
      <c r="A177" s="50" t="s">
        <v>205</v>
      </c>
      <c r="B177" s="14" t="s">
        <v>206</v>
      </c>
      <c r="C177" s="11">
        <v>1556</v>
      </c>
      <c r="D177" s="46">
        <f>C177/J179*K179</f>
        <v>39.14067601682747</v>
      </c>
      <c r="E177" s="9">
        <v>5</v>
      </c>
      <c r="F177" s="11">
        <f>SUM(F179:F194)</f>
        <v>1536</v>
      </c>
      <c r="G177" s="10">
        <f t="shared" si="12"/>
        <v>98.714652956298195</v>
      </c>
      <c r="H177" s="11">
        <f t="shared" ref="H177" si="16">SUM(H179:H194)</f>
        <v>20</v>
      </c>
      <c r="I177" s="1">
        <v>100</v>
      </c>
      <c r="J177" s="43">
        <v>3975404</v>
      </c>
      <c r="K177" s="43">
        <v>100000</v>
      </c>
    </row>
    <row r="178" spans="1:11" ht="12.75" customHeight="1" x14ac:dyDescent="0.25">
      <c r="A178" s="40"/>
      <c r="B178" s="14"/>
      <c r="C178" s="9"/>
      <c r="D178" s="39"/>
      <c r="E178" s="14"/>
      <c r="F178" s="14"/>
      <c r="G178" s="10"/>
      <c r="H178" s="9"/>
      <c r="I178" s="1">
        <v>100</v>
      </c>
      <c r="J178" s="55"/>
      <c r="K178" s="43"/>
    </row>
    <row r="179" spans="1:11" ht="12.75" customHeight="1" x14ac:dyDescent="0.25">
      <c r="A179" s="60"/>
      <c r="B179" s="14" t="s">
        <v>207</v>
      </c>
      <c r="C179" s="9">
        <v>473</v>
      </c>
      <c r="D179" s="39">
        <f>C179/J179*K179</f>
        <v>11.89816179688907</v>
      </c>
      <c r="E179" s="9"/>
      <c r="F179" s="61">
        <v>473</v>
      </c>
      <c r="G179" s="28">
        <f t="shared" si="12"/>
        <v>100</v>
      </c>
      <c r="H179" s="9" t="s">
        <v>22</v>
      </c>
      <c r="I179" s="1">
        <v>100</v>
      </c>
      <c r="J179" s="57">
        <v>3975404</v>
      </c>
      <c r="K179" s="43">
        <v>100000</v>
      </c>
    </row>
    <row r="180" spans="1:11" ht="12.75" customHeight="1" x14ac:dyDescent="0.25">
      <c r="A180" s="60"/>
      <c r="B180" s="14" t="s">
        <v>208</v>
      </c>
      <c r="C180" s="30"/>
      <c r="D180" s="39"/>
      <c r="E180" s="9"/>
      <c r="F180" s="59"/>
      <c r="G180" s="28"/>
      <c r="H180" s="9"/>
      <c r="I180" s="1">
        <v>100</v>
      </c>
      <c r="J180" s="57"/>
      <c r="K180" s="62"/>
    </row>
    <row r="181" spans="1:11" ht="12.75" customHeight="1" x14ac:dyDescent="0.25">
      <c r="A181" s="63"/>
      <c r="B181" s="14" t="s">
        <v>209</v>
      </c>
      <c r="C181" s="9">
        <v>3</v>
      </c>
      <c r="D181" s="39">
        <f t="shared" si="11"/>
        <v>7.5464028310078674E-2</v>
      </c>
      <c r="E181" s="9"/>
      <c r="F181" s="61">
        <v>3</v>
      </c>
      <c r="G181" s="28">
        <f t="shared" si="12"/>
        <v>100</v>
      </c>
      <c r="H181" s="9" t="s">
        <v>22</v>
      </c>
      <c r="I181" s="1">
        <v>100</v>
      </c>
      <c r="J181" s="43">
        <v>3975404</v>
      </c>
      <c r="K181" s="43">
        <v>100000</v>
      </c>
    </row>
    <row r="182" spans="1:11" ht="12.75" customHeight="1" x14ac:dyDescent="0.25">
      <c r="A182" s="63"/>
      <c r="B182" s="14" t="s">
        <v>210</v>
      </c>
      <c r="C182" s="9">
        <v>101</v>
      </c>
      <c r="D182" s="39">
        <f t="shared" si="11"/>
        <v>2.5406222864393153</v>
      </c>
      <c r="E182" s="9"/>
      <c r="F182" s="61">
        <v>99</v>
      </c>
      <c r="G182" s="28">
        <f t="shared" si="12"/>
        <v>98.019801980198025</v>
      </c>
      <c r="H182" s="64">
        <v>2</v>
      </c>
      <c r="I182" s="1">
        <v>100</v>
      </c>
      <c r="J182" s="43">
        <v>3975404</v>
      </c>
      <c r="K182" s="43">
        <v>100000</v>
      </c>
    </row>
    <row r="183" spans="1:11" ht="12.75" customHeight="1" x14ac:dyDescent="0.25">
      <c r="A183" s="63"/>
      <c r="B183" s="14" t="s">
        <v>211</v>
      </c>
      <c r="C183" s="9">
        <v>2</v>
      </c>
      <c r="D183" s="39">
        <f t="shared" si="11"/>
        <v>5.0309352206719123E-2</v>
      </c>
      <c r="E183" s="9"/>
      <c r="F183" s="61">
        <v>2</v>
      </c>
      <c r="G183" s="28">
        <f t="shared" si="12"/>
        <v>100</v>
      </c>
      <c r="H183" s="64" t="s">
        <v>22</v>
      </c>
      <c r="I183" s="1">
        <v>100</v>
      </c>
      <c r="J183" s="43">
        <v>3975404</v>
      </c>
      <c r="K183" s="43">
        <v>100000</v>
      </c>
    </row>
    <row r="184" spans="1:11" ht="12.75" customHeight="1" x14ac:dyDescent="0.25">
      <c r="A184" s="63"/>
      <c r="B184" s="14" t="s">
        <v>212</v>
      </c>
      <c r="C184" s="9">
        <v>104</v>
      </c>
      <c r="D184" s="39">
        <f t="shared" si="11"/>
        <v>2.6160863147493938</v>
      </c>
      <c r="E184" s="9"/>
      <c r="F184" s="61">
        <v>99</v>
      </c>
      <c r="G184" s="28">
        <f t="shared" si="12"/>
        <v>95.192307692307693</v>
      </c>
      <c r="H184" s="64">
        <v>5</v>
      </c>
      <c r="I184" s="1">
        <v>100</v>
      </c>
      <c r="J184" s="43">
        <v>3975404</v>
      </c>
      <c r="K184" s="43">
        <v>100000</v>
      </c>
    </row>
    <row r="185" spans="1:11" ht="12.75" customHeight="1" x14ac:dyDescent="0.25">
      <c r="A185" s="63"/>
      <c r="B185" s="14" t="s">
        <v>213</v>
      </c>
      <c r="C185" s="9">
        <v>22</v>
      </c>
      <c r="D185" s="39">
        <f t="shared" si="11"/>
        <v>0.55340287427391022</v>
      </c>
      <c r="E185" s="9"/>
      <c r="F185" s="61">
        <v>21</v>
      </c>
      <c r="G185" s="28">
        <f t="shared" si="12"/>
        <v>95.454545454545453</v>
      </c>
      <c r="H185" s="64">
        <v>1</v>
      </c>
      <c r="I185" s="1">
        <v>100</v>
      </c>
      <c r="J185" s="43">
        <v>3975404</v>
      </c>
      <c r="K185" s="43">
        <v>100000</v>
      </c>
    </row>
    <row r="186" spans="1:11" ht="12.75" customHeight="1" x14ac:dyDescent="0.25">
      <c r="A186" s="63"/>
      <c r="B186" s="14" t="s">
        <v>214</v>
      </c>
      <c r="C186" s="9">
        <v>16</v>
      </c>
      <c r="D186" s="39">
        <f t="shared" si="11"/>
        <v>0.40247481765375298</v>
      </c>
      <c r="E186" s="9"/>
      <c r="F186" s="61">
        <v>16</v>
      </c>
      <c r="G186" s="28">
        <f t="shared" si="12"/>
        <v>100</v>
      </c>
      <c r="H186" s="64" t="s">
        <v>22</v>
      </c>
      <c r="I186" s="1">
        <v>100</v>
      </c>
      <c r="J186" s="43">
        <v>3975404</v>
      </c>
      <c r="K186" s="43">
        <v>100000</v>
      </c>
    </row>
    <row r="187" spans="1:11" ht="12.75" customHeight="1" x14ac:dyDescent="0.25">
      <c r="A187" s="63"/>
      <c r="B187" s="14" t="s">
        <v>215</v>
      </c>
      <c r="C187" s="9">
        <v>10</v>
      </c>
      <c r="D187" s="39">
        <f t="shared" si="11"/>
        <v>0.25154676103359558</v>
      </c>
      <c r="E187" s="9"/>
      <c r="F187" s="61">
        <v>10</v>
      </c>
      <c r="G187" s="28">
        <f t="shared" si="12"/>
        <v>100</v>
      </c>
      <c r="H187" s="64" t="s">
        <v>22</v>
      </c>
      <c r="I187" s="1">
        <v>100</v>
      </c>
      <c r="J187" s="43">
        <v>3975404</v>
      </c>
      <c r="K187" s="43">
        <v>100000</v>
      </c>
    </row>
    <row r="188" spans="1:11" ht="12.75" customHeight="1" x14ac:dyDescent="0.2">
      <c r="A188" s="63"/>
      <c r="B188" s="14" t="s">
        <v>216</v>
      </c>
      <c r="C188" s="59"/>
      <c r="D188" s="39"/>
      <c r="E188" s="14"/>
      <c r="F188" s="59"/>
      <c r="G188" s="28"/>
      <c r="H188" s="14"/>
      <c r="I188" s="1">
        <v>100</v>
      </c>
      <c r="J188" s="43"/>
      <c r="K188" s="43"/>
    </row>
    <row r="189" spans="1:11" ht="12.75" customHeight="1" x14ac:dyDescent="0.25">
      <c r="B189" s="14" t="s">
        <v>217</v>
      </c>
      <c r="C189" s="30">
        <v>4</v>
      </c>
      <c r="D189" s="39">
        <f t="shared" si="11"/>
        <v>0.10061870441343825</v>
      </c>
      <c r="E189" s="58"/>
      <c r="F189" s="61">
        <v>4</v>
      </c>
      <c r="G189" s="28">
        <f t="shared" si="12"/>
        <v>100</v>
      </c>
      <c r="H189" s="64" t="s">
        <v>22</v>
      </c>
      <c r="I189" s="1">
        <v>100</v>
      </c>
      <c r="J189" s="43">
        <v>3975404</v>
      </c>
      <c r="K189" s="43">
        <v>100000</v>
      </c>
    </row>
    <row r="190" spans="1:11" ht="12.75" customHeight="1" x14ac:dyDescent="0.25">
      <c r="A190" s="65"/>
      <c r="B190" s="14" t="s">
        <v>218</v>
      </c>
      <c r="C190" s="9">
        <v>62</v>
      </c>
      <c r="D190" s="39">
        <f t="shared" si="11"/>
        <v>1.5595899184082929</v>
      </c>
      <c r="E190" s="9"/>
      <c r="F190" s="61">
        <v>55</v>
      </c>
      <c r="G190" s="28">
        <f t="shared" si="12"/>
        <v>88.709677419354833</v>
      </c>
      <c r="H190" s="64">
        <v>7</v>
      </c>
      <c r="I190" s="1">
        <v>100</v>
      </c>
      <c r="J190" s="43">
        <v>3975404</v>
      </c>
      <c r="K190" s="43">
        <v>100000</v>
      </c>
    </row>
    <row r="191" spans="1:11" ht="12.75" customHeight="1" x14ac:dyDescent="0.25">
      <c r="A191" s="63"/>
      <c r="B191" s="14" t="s">
        <v>219</v>
      </c>
      <c r="C191" s="9">
        <v>110</v>
      </c>
      <c r="D191" s="39">
        <f t="shared" si="11"/>
        <v>2.7670143713695512</v>
      </c>
      <c r="E191" s="9"/>
      <c r="F191" s="61">
        <v>107</v>
      </c>
      <c r="G191" s="28">
        <f t="shared" si="12"/>
        <v>97.27272727272728</v>
      </c>
      <c r="H191" s="64">
        <v>3</v>
      </c>
      <c r="I191" s="1">
        <v>100</v>
      </c>
      <c r="J191" s="43">
        <v>3975404</v>
      </c>
      <c r="K191" s="43">
        <v>100000</v>
      </c>
    </row>
    <row r="192" spans="1:11" ht="12.75" customHeight="1" x14ac:dyDescent="0.25">
      <c r="A192" s="63"/>
      <c r="B192" s="14" t="s">
        <v>220</v>
      </c>
      <c r="C192" s="9">
        <v>468</v>
      </c>
      <c r="D192" s="39">
        <f t="shared" si="11"/>
        <v>11.772388416372273</v>
      </c>
      <c r="E192" s="9"/>
      <c r="F192" s="61">
        <v>468</v>
      </c>
      <c r="G192" s="28">
        <f t="shared" si="12"/>
        <v>100</v>
      </c>
      <c r="H192" s="64" t="s">
        <v>22</v>
      </c>
      <c r="I192" s="1">
        <v>100</v>
      </c>
      <c r="J192" s="43">
        <v>3975404</v>
      </c>
      <c r="K192" s="43">
        <v>100000</v>
      </c>
    </row>
    <row r="193" spans="1:11" ht="12.75" customHeight="1" x14ac:dyDescent="0.25">
      <c r="A193" s="63"/>
      <c r="B193" s="14" t="s">
        <v>221</v>
      </c>
      <c r="C193" s="9">
        <v>178</v>
      </c>
      <c r="D193" s="39">
        <f t="shared" si="11"/>
        <v>4.477532346398001</v>
      </c>
      <c r="E193" s="9"/>
      <c r="F193" s="61">
        <v>176</v>
      </c>
      <c r="G193" s="28">
        <f t="shared" si="12"/>
        <v>98.876404494382015</v>
      </c>
      <c r="H193" s="64">
        <v>2</v>
      </c>
      <c r="I193" s="1">
        <v>100</v>
      </c>
      <c r="J193" s="43">
        <v>3975404</v>
      </c>
      <c r="K193" s="43">
        <v>100000</v>
      </c>
    </row>
    <row r="194" spans="1:11" ht="12.75" customHeight="1" x14ac:dyDescent="0.25">
      <c r="A194" s="63"/>
      <c r="B194" s="14" t="s">
        <v>222</v>
      </c>
      <c r="C194" s="9">
        <v>3</v>
      </c>
      <c r="D194" s="39">
        <f t="shared" si="11"/>
        <v>7.5464028310078674E-2</v>
      </c>
      <c r="E194" s="9"/>
      <c r="F194" s="61">
        <v>3</v>
      </c>
      <c r="G194" s="28">
        <f t="shared" si="12"/>
        <v>100</v>
      </c>
      <c r="H194" s="9" t="s">
        <v>22</v>
      </c>
      <c r="I194" s="1">
        <v>100</v>
      </c>
      <c r="J194" s="43">
        <v>3975404</v>
      </c>
      <c r="K194" s="43">
        <v>100000</v>
      </c>
    </row>
    <row r="195" spans="1:11" ht="12.75" customHeight="1" x14ac:dyDescent="0.2">
      <c r="A195" s="66"/>
      <c r="B195" s="67"/>
      <c r="C195" s="68"/>
      <c r="D195" s="69"/>
      <c r="E195" s="67"/>
      <c r="F195" s="67"/>
      <c r="G195" s="67"/>
      <c r="H195" s="67"/>
      <c r="J195" s="43"/>
      <c r="K195" s="43"/>
    </row>
    <row r="196" spans="1:11" ht="12.75" customHeight="1" x14ac:dyDescent="0.2">
      <c r="A196" s="29"/>
      <c r="C196" s="13"/>
      <c r="J196" s="43"/>
      <c r="K196" s="43"/>
    </row>
    <row r="197" spans="1:11" ht="12.75" customHeight="1" x14ac:dyDescent="0.2">
      <c r="A197" s="70" t="s">
        <v>223</v>
      </c>
      <c r="J197" s="43"/>
      <c r="K197" s="43"/>
    </row>
    <row r="198" spans="1:11" ht="12.75" customHeight="1" x14ac:dyDescent="0.2">
      <c r="A198" s="70" t="s">
        <v>224</v>
      </c>
      <c r="J198" s="43"/>
      <c r="K198" s="43"/>
    </row>
    <row r="199" spans="1:11" ht="12.75" customHeight="1" x14ac:dyDescent="0.2">
      <c r="J199" s="43"/>
      <c r="K199" s="43"/>
    </row>
    <row r="200" spans="1:11" ht="12.75" customHeight="1" x14ac:dyDescent="0.2">
      <c r="A200" s="1" t="s">
        <v>225</v>
      </c>
      <c r="J200" s="43"/>
      <c r="K200" s="43"/>
    </row>
    <row r="201" spans="1:11" ht="12.75" customHeight="1" x14ac:dyDescent="0.2">
      <c r="A201" s="71"/>
      <c r="C201" s="13"/>
      <c r="J201" s="43"/>
      <c r="K201" s="43"/>
    </row>
    <row r="202" spans="1:11" ht="12.75" customHeight="1" x14ac:dyDescent="0.2">
      <c r="A202" s="72" t="s">
        <v>226</v>
      </c>
      <c r="C202" s="13"/>
      <c r="J202" s="43"/>
      <c r="K202" s="43"/>
    </row>
    <row r="203" spans="1:11" ht="12.75" customHeight="1" x14ac:dyDescent="0.2">
      <c r="A203" s="73"/>
      <c r="C203" s="13"/>
      <c r="J203" s="43"/>
      <c r="K203" s="43"/>
    </row>
    <row r="204" spans="1:11" ht="12.75" customHeight="1" x14ac:dyDescent="0.2">
      <c r="A204" s="73" t="s">
        <v>227</v>
      </c>
      <c r="C204" s="13"/>
      <c r="J204" s="43"/>
      <c r="K204" s="43"/>
    </row>
    <row r="205" spans="1:11" ht="12.75" customHeight="1" x14ac:dyDescent="0.2">
      <c r="A205" s="29"/>
      <c r="C205" s="13"/>
      <c r="J205" s="43"/>
      <c r="K205" s="43"/>
    </row>
    <row r="206" spans="1:11" ht="12.75" customHeight="1" x14ac:dyDescent="0.2">
      <c r="A206" s="21" t="s">
        <v>228</v>
      </c>
      <c r="C206" s="13"/>
      <c r="J206" s="43"/>
      <c r="K206" s="43"/>
    </row>
    <row r="207" spans="1:11" ht="12.75" customHeight="1" x14ac:dyDescent="0.2">
      <c r="A207" s="29"/>
      <c r="C207" s="13"/>
      <c r="J207" s="43"/>
      <c r="K207" s="43"/>
    </row>
    <row r="208" spans="1:11" ht="12.75" customHeight="1" x14ac:dyDescent="0.2">
      <c r="A208" s="29"/>
      <c r="C208" s="13"/>
      <c r="J208" s="43"/>
      <c r="K208" s="43"/>
    </row>
    <row r="209" spans="1:11" ht="12.75" customHeight="1" x14ac:dyDescent="0.2">
      <c r="A209" s="29"/>
      <c r="C209" s="13"/>
      <c r="J209" s="43"/>
      <c r="K209" s="43"/>
    </row>
    <row r="210" spans="1:11" ht="12.75" customHeight="1" x14ac:dyDescent="0.2">
      <c r="A210" s="29"/>
      <c r="C210" s="13"/>
    </row>
    <row r="211" spans="1:11" ht="12.75" customHeight="1" x14ac:dyDescent="0.2">
      <c r="A211" s="29"/>
      <c r="C211" s="13"/>
    </row>
    <row r="212" spans="1:11" ht="12.75" customHeight="1" x14ac:dyDescent="0.2">
      <c r="A212" s="29"/>
      <c r="C212" s="13"/>
    </row>
    <row r="213" spans="1:11" ht="12.75" customHeight="1" x14ac:dyDescent="0.2">
      <c r="A213" s="29"/>
      <c r="C213" s="13"/>
    </row>
    <row r="214" spans="1:11" ht="12.75" customHeight="1" x14ac:dyDescent="0.2">
      <c r="A214" s="29"/>
      <c r="C214" s="13"/>
    </row>
    <row r="215" spans="1:11" ht="12.75" customHeight="1" x14ac:dyDescent="0.2">
      <c r="A215" s="29"/>
      <c r="C215" s="13"/>
    </row>
    <row r="216" spans="1:11" ht="12.75" customHeight="1" x14ac:dyDescent="0.2">
      <c r="A216" s="29"/>
      <c r="C216" s="13"/>
    </row>
    <row r="217" spans="1:11" ht="12.75" customHeight="1" x14ac:dyDescent="0.2">
      <c r="A217" s="29"/>
      <c r="C217" s="13"/>
    </row>
    <row r="218" spans="1:11" ht="12.75" customHeight="1" x14ac:dyDescent="0.2">
      <c r="A218" s="29"/>
      <c r="C218" s="13"/>
    </row>
    <row r="219" spans="1:11" ht="12.75" customHeight="1" x14ac:dyDescent="0.2">
      <c r="A219" s="29"/>
      <c r="C219" s="13"/>
    </row>
    <row r="220" spans="1:11" ht="12.75" customHeight="1" x14ac:dyDescent="0.2">
      <c r="A220" s="29"/>
    </row>
    <row r="221" spans="1:11" ht="12.75" customHeight="1" x14ac:dyDescent="0.2">
      <c r="A221" s="29"/>
    </row>
    <row r="222" spans="1:11" ht="12.75" customHeight="1" x14ac:dyDescent="0.2">
      <c r="A222" s="29"/>
    </row>
    <row r="223" spans="1:11" ht="12.75" customHeight="1" x14ac:dyDescent="0.2">
      <c r="A223" s="29"/>
    </row>
    <row r="224" spans="1:11" ht="12.75" customHeight="1" x14ac:dyDescent="0.2">
      <c r="A224" s="29"/>
    </row>
    <row r="225" spans="1:1" ht="12.75" customHeight="1" x14ac:dyDescent="0.2">
      <c r="A225" s="29"/>
    </row>
    <row r="226" spans="1:1" ht="12.75" customHeight="1" x14ac:dyDescent="0.2">
      <c r="A226" s="29"/>
    </row>
    <row r="227" spans="1:1" ht="12.75" customHeight="1" x14ac:dyDescent="0.2">
      <c r="A227" s="29"/>
    </row>
    <row r="228" spans="1:1" ht="12.75" customHeight="1" x14ac:dyDescent="0.2">
      <c r="A228" s="29"/>
    </row>
    <row r="229" spans="1:1" ht="12.75" customHeight="1" x14ac:dyDescent="0.2">
      <c r="A229" s="29"/>
    </row>
    <row r="230" spans="1:1" ht="12.75" customHeight="1" x14ac:dyDescent="0.2">
      <c r="A230" s="29"/>
    </row>
    <row r="231" spans="1:1" ht="12.75" customHeight="1" x14ac:dyDescent="0.2">
      <c r="A231" s="29"/>
    </row>
    <row r="232" spans="1:1" ht="12.75" customHeight="1" x14ac:dyDescent="0.2">
      <c r="A232" s="29"/>
    </row>
    <row r="233" spans="1:1" ht="12.75" customHeight="1" x14ac:dyDescent="0.2">
      <c r="A233" s="29"/>
    </row>
    <row r="234" spans="1:1" ht="12.75" customHeight="1" x14ac:dyDescent="0.2">
      <c r="A234" s="29"/>
    </row>
    <row r="235" spans="1:1" ht="12.75" customHeight="1" x14ac:dyDescent="0.2">
      <c r="A235" s="29"/>
    </row>
    <row r="236" spans="1:1" ht="12.75" customHeight="1" x14ac:dyDescent="0.2">
      <c r="A236" s="29"/>
    </row>
    <row r="237" spans="1:1" ht="12.75" customHeight="1" x14ac:dyDescent="0.2">
      <c r="A237" s="29"/>
    </row>
    <row r="238" spans="1:1" ht="12.75" customHeight="1" x14ac:dyDescent="0.2">
      <c r="A238" s="29"/>
    </row>
    <row r="239" spans="1:1" ht="12.75" customHeight="1" x14ac:dyDescent="0.2">
      <c r="A239" s="29"/>
    </row>
    <row r="240" spans="1:1" ht="12.75" customHeight="1" x14ac:dyDescent="0.2">
      <c r="A240" s="29"/>
    </row>
    <row r="241" spans="1:1" ht="12.75" customHeight="1" x14ac:dyDescent="0.2">
      <c r="A241" s="29"/>
    </row>
    <row r="242" spans="1:1" ht="12.75" customHeight="1" x14ac:dyDescent="0.2">
      <c r="A242" s="29"/>
    </row>
    <row r="243" spans="1:1" ht="12.75" customHeight="1" x14ac:dyDescent="0.2">
      <c r="A243" s="29"/>
    </row>
    <row r="244" spans="1:1" ht="12.75" customHeight="1" x14ac:dyDescent="0.2">
      <c r="A244" s="29"/>
    </row>
    <row r="245" spans="1:1" ht="12.75" customHeight="1" x14ac:dyDescent="0.2">
      <c r="A245" s="29"/>
    </row>
    <row r="246" spans="1:1" ht="12.75" customHeight="1" x14ac:dyDescent="0.2">
      <c r="A246" s="29"/>
    </row>
    <row r="247" spans="1:1" ht="12.75" customHeight="1" x14ac:dyDescent="0.2">
      <c r="A247" s="29"/>
    </row>
    <row r="248" spans="1:1" ht="12.75" customHeight="1" x14ac:dyDescent="0.2">
      <c r="A248" s="29"/>
    </row>
    <row r="249" spans="1:1" ht="12.75" customHeight="1" x14ac:dyDescent="0.2">
      <c r="A249" s="29"/>
    </row>
    <row r="250" spans="1:1" ht="12.75" customHeight="1" x14ac:dyDescent="0.2">
      <c r="A250" s="29"/>
    </row>
    <row r="251" spans="1:1" ht="12.75" customHeight="1" x14ac:dyDescent="0.2">
      <c r="A251" s="29"/>
    </row>
    <row r="252" spans="1:1" ht="12.75" customHeight="1" x14ac:dyDescent="0.2">
      <c r="A252" s="29"/>
    </row>
    <row r="253" spans="1:1" ht="12.75" customHeight="1" x14ac:dyDescent="0.2">
      <c r="A253" s="29"/>
    </row>
    <row r="254" spans="1:1" ht="12.75" customHeight="1" x14ac:dyDescent="0.2">
      <c r="A254" s="29"/>
    </row>
    <row r="255" spans="1:1" ht="12.75" customHeight="1" x14ac:dyDescent="0.2">
      <c r="A255" s="29"/>
    </row>
    <row r="256" spans="1:1" ht="12.75" customHeight="1" x14ac:dyDescent="0.2">
      <c r="A256" s="29"/>
    </row>
    <row r="257" spans="1:1" ht="12.75" customHeight="1" x14ac:dyDescent="0.2">
      <c r="A257" s="29"/>
    </row>
    <row r="258" spans="1:1" ht="12.75" customHeight="1" x14ac:dyDescent="0.2">
      <c r="A258" s="29"/>
    </row>
    <row r="259" spans="1:1" ht="12.75" customHeight="1" x14ac:dyDescent="0.2">
      <c r="A259" s="29"/>
    </row>
    <row r="260" spans="1:1" ht="12.75" customHeight="1" x14ac:dyDescent="0.2">
      <c r="A260" s="29"/>
    </row>
    <row r="261" spans="1:1" ht="12.75" customHeight="1" x14ac:dyDescent="0.2">
      <c r="A261" s="29"/>
    </row>
    <row r="262" spans="1:1" ht="12.75" customHeight="1" x14ac:dyDescent="0.2">
      <c r="A262" s="29"/>
    </row>
    <row r="263" spans="1:1" ht="12.75" customHeight="1" x14ac:dyDescent="0.2">
      <c r="A263" s="29"/>
    </row>
    <row r="264" spans="1:1" ht="12.75" customHeight="1" x14ac:dyDescent="0.2">
      <c r="A264" s="29"/>
    </row>
    <row r="265" spans="1:1" ht="12.75" customHeight="1" x14ac:dyDescent="0.2">
      <c r="A265" s="29"/>
    </row>
    <row r="266" spans="1:1" ht="12.75" customHeight="1" x14ac:dyDescent="0.2">
      <c r="A266" s="29"/>
    </row>
    <row r="267" spans="1:1" ht="12.75" customHeight="1" x14ac:dyDescent="0.2">
      <c r="A267" s="29"/>
    </row>
    <row r="268" spans="1:1" ht="12.75" customHeight="1" x14ac:dyDescent="0.2">
      <c r="A268" s="29"/>
    </row>
    <row r="269" spans="1:1" ht="12.75" customHeight="1" x14ac:dyDescent="0.2">
      <c r="A269" s="29"/>
    </row>
    <row r="270" spans="1:1" ht="12.75" customHeight="1" x14ac:dyDescent="0.2">
      <c r="A270" s="29"/>
    </row>
    <row r="271" spans="1:1" ht="12.75" customHeight="1" x14ac:dyDescent="0.2">
      <c r="A271" s="29"/>
    </row>
    <row r="272" spans="1:1" ht="12.75" customHeight="1" x14ac:dyDescent="0.2">
      <c r="A272" s="29"/>
    </row>
    <row r="273" spans="1:1" ht="12.75" customHeight="1" x14ac:dyDescent="0.2">
      <c r="A273" s="29"/>
    </row>
    <row r="274" spans="1:1" ht="12.75" customHeight="1" x14ac:dyDescent="0.2">
      <c r="A274" s="29"/>
    </row>
    <row r="275" spans="1:1" ht="12.75" customHeight="1" x14ac:dyDescent="0.2">
      <c r="A275" s="29"/>
    </row>
    <row r="276" spans="1:1" ht="12.75" customHeight="1" x14ac:dyDescent="0.2">
      <c r="A276" s="29"/>
    </row>
    <row r="277" spans="1:1" ht="12.75" customHeight="1" x14ac:dyDescent="0.2">
      <c r="A277" s="29"/>
    </row>
    <row r="278" spans="1:1" ht="12.75" customHeight="1" x14ac:dyDescent="0.2">
      <c r="A278" s="29"/>
    </row>
    <row r="279" spans="1:1" ht="12.75" customHeight="1" x14ac:dyDescent="0.2">
      <c r="A279" s="29"/>
    </row>
    <row r="280" spans="1:1" ht="12.75" customHeight="1" x14ac:dyDescent="0.2">
      <c r="A280" s="29"/>
    </row>
    <row r="281" spans="1:1" ht="12.75" customHeight="1" x14ac:dyDescent="0.2">
      <c r="A281" s="29"/>
    </row>
    <row r="282" spans="1:1" ht="12.75" customHeight="1" x14ac:dyDescent="0.2">
      <c r="A282" s="29"/>
    </row>
    <row r="283" spans="1:1" ht="12.75" customHeight="1" x14ac:dyDescent="0.2">
      <c r="A283" s="29"/>
    </row>
    <row r="284" spans="1:1" ht="12.75" customHeight="1" x14ac:dyDescent="0.2">
      <c r="A284" s="29"/>
    </row>
    <row r="285" spans="1:1" ht="12.75" customHeight="1" x14ac:dyDescent="0.2">
      <c r="A285" s="29"/>
    </row>
    <row r="286" spans="1:1" ht="12.75" customHeight="1" x14ac:dyDescent="0.2">
      <c r="A286" s="29"/>
    </row>
    <row r="287" spans="1:1" ht="12.75" customHeight="1" x14ac:dyDescent="0.2">
      <c r="A287" s="29"/>
    </row>
    <row r="288" spans="1:1" ht="12.75" customHeight="1" x14ac:dyDescent="0.2">
      <c r="A288" s="29"/>
    </row>
    <row r="289" spans="1:1" ht="12.75" customHeight="1" x14ac:dyDescent="0.2">
      <c r="A289" s="29"/>
    </row>
    <row r="290" spans="1:1" ht="12.75" customHeight="1" x14ac:dyDescent="0.2">
      <c r="A290" s="29"/>
    </row>
    <row r="291" spans="1:1" ht="12.75" customHeight="1" x14ac:dyDescent="0.2">
      <c r="A291" s="29"/>
    </row>
    <row r="292" spans="1:1" ht="12.75" customHeight="1" x14ac:dyDescent="0.2">
      <c r="A292" s="29"/>
    </row>
    <row r="293" spans="1:1" ht="12.75" customHeight="1" x14ac:dyDescent="0.2">
      <c r="A293" s="29"/>
    </row>
    <row r="294" spans="1:1" ht="12.75" customHeight="1" x14ac:dyDescent="0.2">
      <c r="A294" s="29"/>
    </row>
    <row r="295" spans="1:1" ht="12.75" customHeight="1" x14ac:dyDescent="0.2">
      <c r="A295" s="29"/>
    </row>
    <row r="296" spans="1:1" ht="12.75" customHeight="1" x14ac:dyDescent="0.2">
      <c r="A296" s="29"/>
    </row>
    <row r="297" spans="1:1" ht="12.75" customHeight="1" x14ac:dyDescent="0.2">
      <c r="A297" s="29"/>
    </row>
    <row r="298" spans="1:1" ht="12.75" customHeight="1" x14ac:dyDescent="0.2">
      <c r="A298" s="29"/>
    </row>
    <row r="299" spans="1:1" ht="12.75" customHeight="1" x14ac:dyDescent="0.2">
      <c r="A299" s="29"/>
    </row>
    <row r="300" spans="1:1" ht="12.75" customHeight="1" x14ac:dyDescent="0.2">
      <c r="A300" s="29"/>
    </row>
    <row r="301" spans="1:1" ht="12.75" customHeight="1" x14ac:dyDescent="0.2">
      <c r="A301" s="29"/>
    </row>
    <row r="302" spans="1:1" ht="12.75" customHeight="1" x14ac:dyDescent="0.2">
      <c r="A302" s="29"/>
    </row>
    <row r="303" spans="1:1" ht="12.75" customHeight="1" x14ac:dyDescent="0.2">
      <c r="A303" s="29"/>
    </row>
    <row r="304" spans="1:1" ht="12.75" customHeight="1" x14ac:dyDescent="0.2">
      <c r="A304" s="29"/>
    </row>
    <row r="305" spans="1:1" ht="12.75" customHeight="1" x14ac:dyDescent="0.2">
      <c r="A305" s="29"/>
    </row>
    <row r="306" spans="1:1" ht="12.75" customHeight="1" x14ac:dyDescent="0.2">
      <c r="A306" s="29"/>
    </row>
    <row r="307" spans="1:1" ht="12.75" customHeight="1" x14ac:dyDescent="0.2">
      <c r="A307" s="29"/>
    </row>
    <row r="308" spans="1:1" ht="12.75" customHeight="1" x14ac:dyDescent="0.2">
      <c r="A308" s="29"/>
    </row>
    <row r="309" spans="1:1" ht="12.75" customHeight="1" x14ac:dyDescent="0.2">
      <c r="A309" s="29"/>
    </row>
    <row r="310" spans="1:1" ht="12.75" customHeight="1" x14ac:dyDescent="0.2">
      <c r="A310" s="29"/>
    </row>
    <row r="311" spans="1:1" ht="12.75" customHeight="1" x14ac:dyDescent="0.2">
      <c r="A311" s="29"/>
    </row>
    <row r="312" spans="1:1" ht="12.75" customHeight="1" x14ac:dyDescent="0.2">
      <c r="A312" s="29"/>
    </row>
    <row r="313" spans="1:1" ht="12.75" customHeight="1" x14ac:dyDescent="0.2">
      <c r="A313" s="29"/>
    </row>
    <row r="314" spans="1:1" ht="12.75" customHeight="1" x14ac:dyDescent="0.2">
      <c r="A314" s="29"/>
    </row>
    <row r="315" spans="1:1" ht="12.75" customHeight="1" x14ac:dyDescent="0.2">
      <c r="A315" s="29"/>
    </row>
    <row r="316" spans="1:1" ht="12.75" customHeight="1" x14ac:dyDescent="0.2">
      <c r="A316" s="29"/>
    </row>
    <row r="317" spans="1:1" ht="12.75" customHeight="1" x14ac:dyDescent="0.2">
      <c r="A317" s="29"/>
    </row>
    <row r="318" spans="1:1" ht="12.75" customHeight="1" x14ac:dyDescent="0.2">
      <c r="A318" s="29"/>
    </row>
    <row r="319" spans="1:1" ht="12.75" customHeight="1" x14ac:dyDescent="0.2">
      <c r="A319" s="29"/>
    </row>
    <row r="320" spans="1:1" ht="12.75" customHeight="1" x14ac:dyDescent="0.2">
      <c r="A320" s="29"/>
    </row>
    <row r="321" spans="1:1" ht="12.75" customHeight="1" x14ac:dyDescent="0.2">
      <c r="A321" s="29"/>
    </row>
    <row r="322" spans="1:1" ht="12.75" customHeight="1" x14ac:dyDescent="0.2">
      <c r="A322" s="29"/>
    </row>
    <row r="323" spans="1:1" ht="12.75" customHeight="1" x14ac:dyDescent="0.2">
      <c r="A323" s="29"/>
    </row>
    <row r="324" spans="1:1" ht="12.75" customHeight="1" x14ac:dyDescent="0.2">
      <c r="A324" s="29"/>
    </row>
    <row r="325" spans="1:1" ht="12.75" customHeight="1" x14ac:dyDescent="0.2">
      <c r="A325" s="29"/>
    </row>
    <row r="326" spans="1:1" ht="12.75" customHeight="1" x14ac:dyDescent="0.2">
      <c r="A326" s="29"/>
    </row>
    <row r="327" spans="1:1" ht="12.75" customHeight="1" x14ac:dyDescent="0.2">
      <c r="A327" s="29"/>
    </row>
    <row r="328" spans="1:1" ht="12.75" customHeight="1" x14ac:dyDescent="0.2">
      <c r="A328" s="29"/>
    </row>
    <row r="329" spans="1:1" ht="12.75" customHeight="1" x14ac:dyDescent="0.2">
      <c r="A329" s="29"/>
    </row>
    <row r="330" spans="1:1" ht="12.75" customHeight="1" x14ac:dyDescent="0.2">
      <c r="A330" s="29"/>
    </row>
    <row r="331" spans="1:1" ht="12.75" customHeight="1" x14ac:dyDescent="0.2">
      <c r="A331" s="29"/>
    </row>
    <row r="332" spans="1:1" ht="12.75" customHeight="1" x14ac:dyDescent="0.2">
      <c r="A332" s="29"/>
    </row>
    <row r="333" spans="1:1" ht="12.75" customHeight="1" x14ac:dyDescent="0.2">
      <c r="A333" s="29"/>
    </row>
    <row r="334" spans="1:1" ht="12.75" customHeight="1" x14ac:dyDescent="0.2">
      <c r="A334" s="29"/>
    </row>
    <row r="335" spans="1:1" ht="12.75" customHeight="1" x14ac:dyDescent="0.2">
      <c r="A335" s="29"/>
    </row>
    <row r="336" spans="1:1" ht="12.75" customHeight="1" x14ac:dyDescent="0.2">
      <c r="A336" s="29"/>
    </row>
    <row r="337" spans="1:1" ht="12.75" customHeight="1" x14ac:dyDescent="0.2">
      <c r="A337" s="29"/>
    </row>
    <row r="338" spans="1:1" ht="12.75" customHeight="1" x14ac:dyDescent="0.2">
      <c r="A338" s="29"/>
    </row>
    <row r="339" spans="1:1" ht="12.75" customHeight="1" x14ac:dyDescent="0.2">
      <c r="A339" s="29"/>
    </row>
    <row r="340" spans="1:1" ht="12.75" customHeight="1" x14ac:dyDescent="0.2">
      <c r="A340" s="29"/>
    </row>
    <row r="341" spans="1:1" ht="12.75" customHeight="1" x14ac:dyDescent="0.2">
      <c r="A341" s="29"/>
    </row>
    <row r="342" spans="1:1" ht="12.75" customHeight="1" x14ac:dyDescent="0.2">
      <c r="A342" s="29"/>
    </row>
    <row r="343" spans="1:1" ht="12.75" customHeight="1" x14ac:dyDescent="0.2">
      <c r="A343" s="29"/>
    </row>
    <row r="344" spans="1:1" ht="12.75" customHeight="1" x14ac:dyDescent="0.2">
      <c r="A344" s="29"/>
    </row>
    <row r="345" spans="1:1" ht="12.75" customHeight="1" x14ac:dyDescent="0.2">
      <c r="A345" s="29"/>
    </row>
    <row r="346" spans="1:1" ht="12.75" customHeight="1" x14ac:dyDescent="0.2">
      <c r="A346" s="29"/>
    </row>
    <row r="347" spans="1:1" ht="12.75" customHeight="1" x14ac:dyDescent="0.2">
      <c r="A347" s="29"/>
    </row>
    <row r="348" spans="1:1" ht="12.75" customHeight="1" x14ac:dyDescent="0.2">
      <c r="A348" s="29"/>
    </row>
    <row r="349" spans="1:1" ht="12.75" customHeight="1" x14ac:dyDescent="0.2">
      <c r="A349" s="29"/>
    </row>
    <row r="350" spans="1:1" ht="12.75" customHeight="1" x14ac:dyDescent="0.2">
      <c r="A350" s="29"/>
    </row>
    <row r="351" spans="1:1" ht="12.75" customHeight="1" x14ac:dyDescent="0.2">
      <c r="A351" s="29"/>
    </row>
    <row r="352" spans="1:1" ht="12.75" customHeight="1" x14ac:dyDescent="0.2">
      <c r="A352" s="29"/>
    </row>
    <row r="353" spans="1:1" ht="12.75" customHeight="1" x14ac:dyDescent="0.2">
      <c r="A353" s="29"/>
    </row>
    <row r="354" spans="1:1" ht="12.75" customHeight="1" x14ac:dyDescent="0.2">
      <c r="A354" s="29"/>
    </row>
    <row r="355" spans="1:1" ht="12.75" customHeight="1" x14ac:dyDescent="0.2">
      <c r="A355" s="29"/>
    </row>
    <row r="356" spans="1:1" ht="12.75" customHeight="1" x14ac:dyDescent="0.2">
      <c r="A356" s="29"/>
    </row>
    <row r="357" spans="1:1" ht="12.75" customHeight="1" x14ac:dyDescent="0.2">
      <c r="A357" s="29"/>
    </row>
    <row r="358" spans="1:1" ht="12.75" customHeight="1" x14ac:dyDescent="0.2">
      <c r="A358" s="29"/>
    </row>
    <row r="359" spans="1:1" ht="12.75" customHeight="1" x14ac:dyDescent="0.2">
      <c r="A359" s="29"/>
    </row>
    <row r="360" spans="1:1" ht="12.75" customHeight="1" x14ac:dyDescent="0.2">
      <c r="A360" s="29"/>
    </row>
    <row r="361" spans="1:1" ht="12.75" customHeight="1" x14ac:dyDescent="0.2">
      <c r="A361" s="29"/>
    </row>
    <row r="362" spans="1:1" ht="12.75" customHeight="1" x14ac:dyDescent="0.2">
      <c r="A362" s="29"/>
    </row>
    <row r="363" spans="1:1" ht="12.75" customHeight="1" x14ac:dyDescent="0.2">
      <c r="A363" s="29"/>
    </row>
    <row r="364" spans="1:1" ht="12.75" customHeight="1" x14ac:dyDescent="0.2">
      <c r="A364" s="29"/>
    </row>
    <row r="365" spans="1:1" ht="12.75" customHeight="1" x14ac:dyDescent="0.2">
      <c r="A365" s="29"/>
    </row>
    <row r="366" spans="1:1" ht="12.75" customHeight="1" x14ac:dyDescent="0.2">
      <c r="A366" s="29"/>
    </row>
    <row r="367" spans="1:1" ht="12.75" customHeight="1" x14ac:dyDescent="0.2">
      <c r="A367" s="29"/>
    </row>
    <row r="368" spans="1:1" ht="12.75" customHeight="1" x14ac:dyDescent="0.2">
      <c r="A368" s="29"/>
    </row>
    <row r="369" spans="1:1" ht="12.75" customHeight="1" x14ac:dyDescent="0.2">
      <c r="A369" s="29"/>
    </row>
    <row r="370" spans="1:1" ht="12.75" customHeight="1" x14ac:dyDescent="0.2">
      <c r="A370" s="29"/>
    </row>
    <row r="371" spans="1:1" ht="12.75" customHeight="1" x14ac:dyDescent="0.2">
      <c r="A371" s="29"/>
    </row>
    <row r="372" spans="1:1" ht="12.75" customHeight="1" x14ac:dyDescent="0.2">
      <c r="A372" s="29"/>
    </row>
    <row r="373" spans="1:1" ht="12.75" customHeight="1" x14ac:dyDescent="0.2">
      <c r="A373" s="29"/>
    </row>
    <row r="374" spans="1:1" ht="12.75" customHeight="1" x14ac:dyDescent="0.2">
      <c r="A374" s="29"/>
    </row>
    <row r="375" spans="1:1" ht="12.75" customHeight="1" x14ac:dyDescent="0.2">
      <c r="A375" s="29"/>
    </row>
    <row r="376" spans="1:1" ht="12.75" customHeight="1" x14ac:dyDescent="0.2">
      <c r="A376" s="29"/>
    </row>
    <row r="377" spans="1:1" ht="12.75" customHeight="1" x14ac:dyDescent="0.2">
      <c r="A377" s="29"/>
    </row>
    <row r="378" spans="1:1" ht="12.75" customHeight="1" x14ac:dyDescent="0.2">
      <c r="A378" s="29"/>
    </row>
    <row r="379" spans="1:1" ht="12.75" customHeight="1" x14ac:dyDescent="0.2">
      <c r="A379" s="29"/>
    </row>
    <row r="380" spans="1:1" ht="12.75" customHeight="1" x14ac:dyDescent="0.2">
      <c r="A380" s="29"/>
    </row>
    <row r="381" spans="1:1" ht="12.75" customHeight="1" x14ac:dyDescent="0.2">
      <c r="A381" s="29"/>
    </row>
    <row r="382" spans="1:1" ht="12.75" customHeight="1" x14ac:dyDescent="0.2">
      <c r="A382" s="29"/>
    </row>
    <row r="383" spans="1:1" ht="12.75" customHeight="1" x14ac:dyDescent="0.2">
      <c r="A383" s="29"/>
    </row>
    <row r="384" spans="1:1" ht="12.75" customHeight="1" x14ac:dyDescent="0.2">
      <c r="A384" s="29"/>
    </row>
    <row r="385" spans="1:1" ht="12.75" customHeight="1" x14ac:dyDescent="0.2">
      <c r="A385" s="29"/>
    </row>
    <row r="386" spans="1:1" ht="12.75" customHeight="1" x14ac:dyDescent="0.2">
      <c r="A386" s="29"/>
    </row>
    <row r="387" spans="1:1" ht="12.75" customHeight="1" x14ac:dyDescent="0.2">
      <c r="A387" s="29"/>
    </row>
    <row r="388" spans="1:1" ht="12.75" customHeight="1" x14ac:dyDescent="0.2">
      <c r="A388" s="29"/>
    </row>
    <row r="389" spans="1:1" ht="12.75" customHeight="1" x14ac:dyDescent="0.2">
      <c r="A389" s="29"/>
    </row>
    <row r="390" spans="1:1" ht="12.75" customHeight="1" x14ac:dyDescent="0.2">
      <c r="A390" s="29"/>
    </row>
    <row r="391" spans="1:1" ht="12.75" customHeight="1" x14ac:dyDescent="0.2">
      <c r="A391" s="29"/>
    </row>
    <row r="392" spans="1:1" ht="12.75" customHeight="1" x14ac:dyDescent="0.2">
      <c r="A392" s="29"/>
    </row>
    <row r="393" spans="1:1" ht="12.75" customHeight="1" x14ac:dyDescent="0.2">
      <c r="A393" s="29"/>
    </row>
    <row r="394" spans="1:1" ht="12.75" customHeight="1" x14ac:dyDescent="0.2">
      <c r="A394" s="29"/>
    </row>
    <row r="395" spans="1:1" ht="12.75" customHeight="1" x14ac:dyDescent="0.2">
      <c r="A395" s="29"/>
    </row>
    <row r="396" spans="1:1" ht="12.75" customHeight="1" x14ac:dyDescent="0.2">
      <c r="A396" s="29"/>
    </row>
    <row r="397" spans="1:1" ht="12.75" customHeight="1" x14ac:dyDescent="0.2">
      <c r="A397" s="29"/>
    </row>
    <row r="398" spans="1:1" ht="12.75" customHeight="1" x14ac:dyDescent="0.2">
      <c r="A398" s="29"/>
    </row>
    <row r="399" spans="1:1" ht="12.75" customHeight="1" x14ac:dyDescent="0.2">
      <c r="A399" s="29"/>
    </row>
    <row r="400" spans="1:1" ht="12.75" customHeight="1" x14ac:dyDescent="0.2">
      <c r="A400" s="29"/>
    </row>
    <row r="401" spans="1:1" ht="12.75" customHeight="1" x14ac:dyDescent="0.2">
      <c r="A401" s="29"/>
    </row>
    <row r="402" spans="1:1" ht="12.75" customHeight="1" x14ac:dyDescent="0.2">
      <c r="A402" s="29"/>
    </row>
    <row r="403" spans="1:1" ht="12.75" customHeight="1" x14ac:dyDescent="0.2">
      <c r="A403" s="29"/>
    </row>
    <row r="404" spans="1:1" ht="12.75" customHeight="1" x14ac:dyDescent="0.2">
      <c r="A404" s="29"/>
    </row>
    <row r="405" spans="1:1" ht="12.75" customHeight="1" x14ac:dyDescent="0.2">
      <c r="A405" s="29"/>
    </row>
    <row r="406" spans="1:1" ht="12.75" customHeight="1" x14ac:dyDescent="0.2">
      <c r="A406" s="29"/>
    </row>
    <row r="407" spans="1:1" ht="12.75" customHeight="1" x14ac:dyDescent="0.2">
      <c r="A407" s="29"/>
    </row>
    <row r="408" spans="1:1" ht="12.75" customHeight="1" x14ac:dyDescent="0.2">
      <c r="A408" s="29"/>
    </row>
    <row r="409" spans="1:1" ht="12.75" customHeight="1" x14ac:dyDescent="0.2">
      <c r="A409" s="29"/>
    </row>
    <row r="410" spans="1:1" ht="12.75" customHeight="1" x14ac:dyDescent="0.2">
      <c r="A410" s="29"/>
    </row>
    <row r="411" spans="1:1" ht="12.75" customHeight="1" x14ac:dyDescent="0.2">
      <c r="A411" s="29"/>
    </row>
    <row r="412" spans="1:1" ht="12.75" customHeight="1" x14ac:dyDescent="0.2">
      <c r="A412" s="29"/>
    </row>
    <row r="413" spans="1:1" ht="12.75" customHeight="1" x14ac:dyDescent="0.2">
      <c r="A413" s="29"/>
    </row>
    <row r="414" spans="1:1" ht="12.75" customHeight="1" x14ac:dyDescent="0.2">
      <c r="A414" s="29"/>
    </row>
    <row r="415" spans="1:1" ht="12.75" customHeight="1" x14ac:dyDescent="0.2">
      <c r="A415" s="29"/>
    </row>
    <row r="416" spans="1:1" ht="12.75" customHeight="1" x14ac:dyDescent="0.2">
      <c r="A416" s="29"/>
    </row>
    <row r="417" spans="1:1" ht="12.75" customHeight="1" x14ac:dyDescent="0.2">
      <c r="A417" s="29"/>
    </row>
    <row r="418" spans="1:1" ht="12.75" customHeight="1" x14ac:dyDescent="0.2">
      <c r="A418" s="29"/>
    </row>
    <row r="419" spans="1:1" ht="12.75" customHeight="1" x14ac:dyDescent="0.2">
      <c r="A419" s="29"/>
    </row>
    <row r="420" spans="1:1" ht="12.75" customHeight="1" x14ac:dyDescent="0.2">
      <c r="A420" s="29"/>
    </row>
    <row r="421" spans="1:1" ht="12.75" customHeight="1" x14ac:dyDescent="0.2">
      <c r="A421" s="29"/>
    </row>
    <row r="422" spans="1:1" ht="12.75" customHeight="1" x14ac:dyDescent="0.2">
      <c r="A422" s="29"/>
    </row>
    <row r="423" spans="1:1" ht="12.75" customHeight="1" x14ac:dyDescent="0.2">
      <c r="A423" s="29"/>
    </row>
    <row r="424" spans="1:1" ht="12.75" customHeight="1" x14ac:dyDescent="0.2">
      <c r="A424" s="29"/>
    </row>
    <row r="425" spans="1:1" ht="12.75" customHeight="1" x14ac:dyDescent="0.2">
      <c r="A425" s="29"/>
    </row>
    <row r="426" spans="1:1" ht="12.75" customHeight="1" x14ac:dyDescent="0.2">
      <c r="A426" s="29"/>
    </row>
    <row r="427" spans="1:1" ht="12.75" customHeight="1" x14ac:dyDescent="0.2">
      <c r="A427" s="29"/>
    </row>
    <row r="428" spans="1:1" ht="12.75" customHeight="1" x14ac:dyDescent="0.2">
      <c r="A428" s="29"/>
    </row>
    <row r="429" spans="1:1" ht="12.75" customHeight="1" x14ac:dyDescent="0.2">
      <c r="A429" s="29"/>
    </row>
    <row r="430" spans="1:1" ht="12.75" customHeight="1" x14ac:dyDescent="0.2">
      <c r="A430" s="29"/>
    </row>
    <row r="431" spans="1:1" ht="12.75" customHeight="1" x14ac:dyDescent="0.2">
      <c r="A431" s="29"/>
    </row>
    <row r="432" spans="1:1" ht="12.75" customHeight="1" x14ac:dyDescent="0.2">
      <c r="A432" s="29"/>
    </row>
    <row r="433" spans="1:1" ht="12.75" customHeight="1" x14ac:dyDescent="0.2">
      <c r="A433" s="29"/>
    </row>
    <row r="434" spans="1:1" ht="12.75" customHeight="1" x14ac:dyDescent="0.2">
      <c r="A434" s="29"/>
    </row>
    <row r="435" spans="1:1" ht="12.75" customHeight="1" x14ac:dyDescent="0.2">
      <c r="A435" s="29"/>
    </row>
    <row r="436" spans="1:1" ht="12.75" customHeight="1" x14ac:dyDescent="0.2">
      <c r="A436" s="29"/>
    </row>
    <row r="437" spans="1:1" ht="12.75" customHeight="1" x14ac:dyDescent="0.2">
      <c r="A437" s="29"/>
    </row>
    <row r="438" spans="1:1" ht="12.75" customHeight="1" x14ac:dyDescent="0.2">
      <c r="A438" s="29"/>
    </row>
    <row r="439" spans="1:1" ht="12.75" customHeight="1" x14ac:dyDescent="0.2">
      <c r="A439" s="29"/>
    </row>
    <row r="440" spans="1:1" ht="12.75" customHeight="1" x14ac:dyDescent="0.2">
      <c r="A440" s="29"/>
    </row>
    <row r="441" spans="1:1" ht="12.75" customHeight="1" x14ac:dyDescent="0.2">
      <c r="A441" s="29"/>
    </row>
    <row r="442" spans="1:1" ht="12.75" customHeight="1" x14ac:dyDescent="0.2">
      <c r="A442" s="29"/>
    </row>
    <row r="443" spans="1:1" ht="12.75" customHeight="1" x14ac:dyDescent="0.2">
      <c r="A443" s="29"/>
    </row>
    <row r="444" spans="1:1" ht="12.75" customHeight="1" x14ac:dyDescent="0.2">
      <c r="A444" s="29"/>
    </row>
    <row r="445" spans="1:1" ht="12.75" customHeight="1" x14ac:dyDescent="0.2">
      <c r="A445" s="29"/>
    </row>
    <row r="446" spans="1:1" ht="12.75" customHeight="1" x14ac:dyDescent="0.2">
      <c r="A446" s="29"/>
    </row>
    <row r="447" spans="1:1" ht="12.75" customHeight="1" x14ac:dyDescent="0.2">
      <c r="A447" s="29"/>
    </row>
    <row r="448" spans="1:1" ht="12.75" customHeight="1" x14ac:dyDescent="0.2">
      <c r="A448" s="29"/>
    </row>
    <row r="449" spans="1:1" ht="12.75" customHeight="1" x14ac:dyDescent="0.2">
      <c r="A449" s="29"/>
    </row>
    <row r="450" spans="1:1" ht="12.75" customHeight="1" x14ac:dyDescent="0.2">
      <c r="A450" s="29"/>
    </row>
    <row r="451" spans="1:1" ht="12.75" customHeight="1" x14ac:dyDescent="0.2">
      <c r="A451" s="29"/>
    </row>
    <row r="452" spans="1:1" ht="12.75" customHeight="1" x14ac:dyDescent="0.2">
      <c r="A452" s="29"/>
    </row>
    <row r="453" spans="1:1" ht="12.75" customHeight="1" x14ac:dyDescent="0.2">
      <c r="A453" s="29"/>
    </row>
    <row r="454" spans="1:1" ht="12.75" customHeight="1" x14ac:dyDescent="0.2">
      <c r="A454" s="29"/>
    </row>
    <row r="455" spans="1:1" ht="12.75" customHeight="1" x14ac:dyDescent="0.2">
      <c r="A455" s="29"/>
    </row>
    <row r="456" spans="1:1" ht="12.75" customHeight="1" x14ac:dyDescent="0.2">
      <c r="A456" s="29"/>
    </row>
    <row r="457" spans="1:1" ht="12.75" customHeight="1" x14ac:dyDescent="0.2">
      <c r="A457" s="29"/>
    </row>
    <row r="458" spans="1:1" ht="12.75" customHeight="1" x14ac:dyDescent="0.2">
      <c r="A458" s="29"/>
    </row>
    <row r="459" spans="1:1" ht="12.75" customHeight="1" x14ac:dyDescent="0.2">
      <c r="A459" s="29"/>
    </row>
    <row r="460" spans="1:1" ht="12.75" customHeight="1" x14ac:dyDescent="0.2">
      <c r="A460" s="29"/>
    </row>
    <row r="461" spans="1:1" ht="12.75" customHeight="1" x14ac:dyDescent="0.2">
      <c r="A461" s="29"/>
    </row>
    <row r="462" spans="1:1" ht="12.75" customHeight="1" x14ac:dyDescent="0.2">
      <c r="A462" s="29"/>
    </row>
    <row r="463" spans="1:1" ht="12.75" customHeight="1" x14ac:dyDescent="0.2">
      <c r="A463" s="29"/>
    </row>
    <row r="464" spans="1:1" ht="12.75" customHeight="1" x14ac:dyDescent="0.2">
      <c r="A464" s="29"/>
    </row>
    <row r="465" spans="1:1" ht="12.75" customHeight="1" x14ac:dyDescent="0.2">
      <c r="A465" s="29"/>
    </row>
    <row r="466" spans="1:1" ht="12.75" customHeight="1" x14ac:dyDescent="0.2">
      <c r="A466" s="29"/>
    </row>
    <row r="467" spans="1:1" ht="12.75" customHeight="1" x14ac:dyDescent="0.2">
      <c r="A467" s="29"/>
    </row>
    <row r="468" spans="1:1" ht="12.75" customHeight="1" x14ac:dyDescent="0.2">
      <c r="A468" s="29"/>
    </row>
    <row r="469" spans="1:1" ht="12.75" customHeight="1" x14ac:dyDescent="0.2">
      <c r="A469" s="29"/>
    </row>
    <row r="470" spans="1:1" ht="12.75" customHeight="1" x14ac:dyDescent="0.2">
      <c r="A470" s="29"/>
    </row>
    <row r="471" spans="1:1" ht="12.75" customHeight="1" x14ac:dyDescent="0.2">
      <c r="A471" s="29"/>
    </row>
    <row r="472" spans="1:1" ht="12.75" customHeight="1" x14ac:dyDescent="0.2">
      <c r="A472" s="29"/>
    </row>
    <row r="473" spans="1:1" ht="12.75" customHeight="1" x14ac:dyDescent="0.2">
      <c r="A473" s="29"/>
    </row>
    <row r="474" spans="1:1" ht="12.75" customHeight="1" x14ac:dyDescent="0.2">
      <c r="A474" s="29"/>
    </row>
    <row r="475" spans="1:1" ht="12.75" customHeight="1" x14ac:dyDescent="0.2">
      <c r="A475" s="29"/>
    </row>
    <row r="476" spans="1:1" ht="12.75" customHeight="1" x14ac:dyDescent="0.2">
      <c r="A476" s="29"/>
    </row>
    <row r="477" spans="1:1" ht="12.75" customHeight="1" x14ac:dyDescent="0.2">
      <c r="A477" s="29"/>
    </row>
    <row r="478" spans="1:1" ht="12.75" customHeight="1" x14ac:dyDescent="0.2">
      <c r="A478" s="29"/>
    </row>
    <row r="479" spans="1:1" ht="12.75" customHeight="1" x14ac:dyDescent="0.2">
      <c r="A479" s="29"/>
    </row>
    <row r="480" spans="1:1" ht="12.75" customHeight="1" x14ac:dyDescent="0.2">
      <c r="A480" s="29"/>
    </row>
    <row r="481" spans="1:1" ht="12.75" customHeight="1" x14ac:dyDescent="0.2">
      <c r="A481" s="29"/>
    </row>
    <row r="482" spans="1:1" ht="12.75" customHeight="1" x14ac:dyDescent="0.2">
      <c r="A482" s="29"/>
    </row>
    <row r="483" spans="1:1" ht="12.75" customHeight="1" x14ac:dyDescent="0.2">
      <c r="A483" s="29"/>
    </row>
    <row r="484" spans="1:1" ht="12.75" customHeight="1" x14ac:dyDescent="0.2">
      <c r="A484" s="29"/>
    </row>
    <row r="485" spans="1:1" ht="12.75" customHeight="1" x14ac:dyDescent="0.2">
      <c r="A485" s="29"/>
    </row>
    <row r="486" spans="1:1" ht="12.75" customHeight="1" x14ac:dyDescent="0.2">
      <c r="A486" s="29"/>
    </row>
    <row r="487" spans="1:1" ht="12.75" customHeight="1" x14ac:dyDescent="0.2">
      <c r="A487" s="29"/>
    </row>
    <row r="488" spans="1:1" ht="12.75" customHeight="1" x14ac:dyDescent="0.2">
      <c r="A488" s="29"/>
    </row>
    <row r="489" spans="1:1" ht="12.75" customHeight="1" x14ac:dyDescent="0.2">
      <c r="A489" s="29"/>
    </row>
    <row r="490" spans="1:1" ht="12.75" customHeight="1" x14ac:dyDescent="0.2">
      <c r="A490" s="29"/>
    </row>
    <row r="491" spans="1:1" ht="12.75" customHeight="1" x14ac:dyDescent="0.2">
      <c r="A491" s="29"/>
    </row>
    <row r="492" spans="1:1" ht="12.75" customHeight="1" x14ac:dyDescent="0.2">
      <c r="A492" s="29"/>
    </row>
    <row r="493" spans="1:1" ht="12.75" customHeight="1" x14ac:dyDescent="0.2">
      <c r="A493" s="29"/>
    </row>
    <row r="494" spans="1:1" ht="12.75" customHeight="1" x14ac:dyDescent="0.2">
      <c r="A494" s="29"/>
    </row>
    <row r="495" spans="1:1" ht="12.75" customHeight="1" x14ac:dyDescent="0.2">
      <c r="A495" s="29"/>
    </row>
    <row r="496" spans="1:1" ht="12.75" customHeight="1" x14ac:dyDescent="0.2">
      <c r="A496" s="29"/>
    </row>
    <row r="497" spans="1:1" ht="12.75" customHeight="1" x14ac:dyDescent="0.2">
      <c r="A497" s="29"/>
    </row>
    <row r="498" spans="1:1" ht="12.75" customHeight="1" x14ac:dyDescent="0.2">
      <c r="A498" s="29"/>
    </row>
    <row r="499" spans="1:1" ht="12.75" customHeight="1" x14ac:dyDescent="0.2">
      <c r="A499" s="29"/>
    </row>
    <row r="500" spans="1:1" ht="12.75" customHeight="1" x14ac:dyDescent="0.2">
      <c r="A500" s="29"/>
    </row>
    <row r="501" spans="1:1" ht="12.75" customHeight="1" x14ac:dyDescent="0.2">
      <c r="A501" s="29"/>
    </row>
    <row r="502" spans="1:1" ht="12.75" customHeight="1" x14ac:dyDescent="0.2">
      <c r="A502" s="29"/>
    </row>
    <row r="503" spans="1:1" ht="12.75" customHeight="1" x14ac:dyDescent="0.2">
      <c r="A503" s="29"/>
    </row>
    <row r="504" spans="1:1" ht="12.75" customHeight="1" x14ac:dyDescent="0.2">
      <c r="A504" s="29"/>
    </row>
    <row r="505" spans="1:1" ht="12.75" customHeight="1" x14ac:dyDescent="0.2">
      <c r="A505" s="29"/>
    </row>
    <row r="506" spans="1:1" ht="12.75" customHeight="1" x14ac:dyDescent="0.2">
      <c r="A506" s="29"/>
    </row>
    <row r="507" spans="1:1" ht="12.75" customHeight="1" x14ac:dyDescent="0.2">
      <c r="A507" s="29"/>
    </row>
    <row r="508" spans="1:1" ht="12.75" customHeight="1" x14ac:dyDescent="0.2">
      <c r="A508" s="29"/>
    </row>
    <row r="509" spans="1:1" ht="12.75" customHeight="1" x14ac:dyDescent="0.2">
      <c r="A509" s="29"/>
    </row>
    <row r="510" spans="1:1" ht="12.75" customHeight="1" x14ac:dyDescent="0.2">
      <c r="A510" s="29"/>
    </row>
    <row r="511" spans="1:1" ht="12.75" customHeight="1" x14ac:dyDescent="0.2">
      <c r="A511" s="29"/>
    </row>
    <row r="512" spans="1:1" ht="12.75" customHeight="1" x14ac:dyDescent="0.2">
      <c r="A512" s="29"/>
    </row>
    <row r="513" spans="1:1" ht="12.75" customHeight="1" x14ac:dyDescent="0.2">
      <c r="A513" s="29"/>
    </row>
    <row r="514" spans="1:1" ht="12.75" customHeight="1" x14ac:dyDescent="0.2">
      <c r="A514" s="29"/>
    </row>
    <row r="515" spans="1:1" ht="12.75" customHeight="1" x14ac:dyDescent="0.2">
      <c r="A515" s="29"/>
    </row>
    <row r="516" spans="1:1" ht="12.75" customHeight="1" x14ac:dyDescent="0.2">
      <c r="A516" s="29"/>
    </row>
    <row r="517" spans="1:1" ht="12.75" customHeight="1" x14ac:dyDescent="0.2">
      <c r="A517" s="29"/>
    </row>
    <row r="518" spans="1:1" ht="12.75" customHeight="1" x14ac:dyDescent="0.2">
      <c r="A518" s="29"/>
    </row>
    <row r="519" spans="1:1" ht="12.75" customHeight="1" x14ac:dyDescent="0.2">
      <c r="A519" s="29"/>
    </row>
    <row r="520" spans="1:1" ht="12.75" customHeight="1" x14ac:dyDescent="0.2">
      <c r="A520" s="29"/>
    </row>
    <row r="521" spans="1:1" ht="12.75" customHeight="1" x14ac:dyDescent="0.2">
      <c r="A521" s="29"/>
    </row>
    <row r="522" spans="1:1" ht="12.75" customHeight="1" x14ac:dyDescent="0.2">
      <c r="A522" s="29"/>
    </row>
    <row r="523" spans="1:1" ht="12.75" customHeight="1" x14ac:dyDescent="0.2">
      <c r="A523" s="29"/>
    </row>
    <row r="524" spans="1:1" ht="12.75" customHeight="1" x14ac:dyDescent="0.2">
      <c r="A524" s="29"/>
    </row>
    <row r="525" spans="1:1" ht="12.75" customHeight="1" x14ac:dyDescent="0.2">
      <c r="A525" s="29"/>
    </row>
    <row r="526" spans="1:1" ht="12.75" customHeight="1" x14ac:dyDescent="0.2">
      <c r="A526" s="29"/>
    </row>
    <row r="527" spans="1:1" ht="12.75" customHeight="1" x14ac:dyDescent="0.2">
      <c r="A527" s="29"/>
    </row>
    <row r="528" spans="1:1" ht="12.75" customHeight="1" x14ac:dyDescent="0.2">
      <c r="A528" s="29"/>
    </row>
    <row r="529" spans="1:1" ht="12.75" customHeight="1" x14ac:dyDescent="0.2">
      <c r="A529" s="29"/>
    </row>
    <row r="530" spans="1:1" ht="12.75" customHeight="1" x14ac:dyDescent="0.2">
      <c r="A530" s="29"/>
    </row>
    <row r="531" spans="1:1" ht="12.75" customHeight="1" x14ac:dyDescent="0.2">
      <c r="A531" s="29"/>
    </row>
    <row r="532" spans="1:1" ht="12.75" customHeight="1" x14ac:dyDescent="0.2">
      <c r="A532" s="29"/>
    </row>
    <row r="533" spans="1:1" ht="12.75" customHeight="1" x14ac:dyDescent="0.2">
      <c r="A533" s="29"/>
    </row>
    <row r="534" spans="1:1" ht="12.75" customHeight="1" x14ac:dyDescent="0.2">
      <c r="A534" s="29"/>
    </row>
    <row r="535" spans="1:1" ht="12.75" customHeight="1" x14ac:dyDescent="0.2">
      <c r="A535" s="29"/>
    </row>
    <row r="536" spans="1:1" ht="12.75" customHeight="1" x14ac:dyDescent="0.2">
      <c r="A536" s="29"/>
    </row>
    <row r="537" spans="1:1" ht="12.75" customHeight="1" x14ac:dyDescent="0.2">
      <c r="A537" s="29"/>
    </row>
    <row r="538" spans="1:1" ht="12.75" customHeight="1" x14ac:dyDescent="0.2">
      <c r="A538" s="29"/>
    </row>
    <row r="539" spans="1:1" ht="12.75" customHeight="1" x14ac:dyDescent="0.2">
      <c r="A539" s="29"/>
    </row>
    <row r="540" spans="1:1" ht="12.75" customHeight="1" x14ac:dyDescent="0.2">
      <c r="A540" s="29"/>
    </row>
    <row r="541" spans="1:1" ht="12.75" customHeight="1" x14ac:dyDescent="0.2">
      <c r="A541" s="29"/>
    </row>
    <row r="542" spans="1:1" ht="12.75" customHeight="1" x14ac:dyDescent="0.2">
      <c r="A542" s="29"/>
    </row>
    <row r="543" spans="1:1" ht="12.75" customHeight="1" x14ac:dyDescent="0.2">
      <c r="A543" s="29"/>
    </row>
    <row r="544" spans="1:1" ht="12.75" customHeight="1" x14ac:dyDescent="0.2">
      <c r="A544" s="29"/>
    </row>
  </sheetData>
  <mergeCells count="42">
    <mergeCell ref="A1:H1"/>
    <mergeCell ref="A2:H2"/>
    <mergeCell ref="A4:A11"/>
    <mergeCell ref="B4:B11"/>
    <mergeCell ref="C4:H5"/>
    <mergeCell ref="C6:E7"/>
    <mergeCell ref="F6:H7"/>
    <mergeCell ref="C8:C11"/>
    <mergeCell ref="D8:D11"/>
    <mergeCell ref="E8:E11"/>
    <mergeCell ref="D72:D75"/>
    <mergeCell ref="E72:E75"/>
    <mergeCell ref="F72:G73"/>
    <mergeCell ref="H72:H75"/>
    <mergeCell ref="F8:G9"/>
    <mergeCell ref="H8:H11"/>
    <mergeCell ref="F10:F11"/>
    <mergeCell ref="G10:G11"/>
    <mergeCell ref="A65:H65"/>
    <mergeCell ref="A66:H66"/>
    <mergeCell ref="F74:F75"/>
    <mergeCell ref="G74:G75"/>
    <mergeCell ref="A68:A75"/>
    <mergeCell ref="B68:B75"/>
    <mergeCell ref="C68:H69"/>
    <mergeCell ref="C70:E71"/>
    <mergeCell ref="F70:H71"/>
    <mergeCell ref="C72:C75"/>
    <mergeCell ref="D140:D143"/>
    <mergeCell ref="E140:E143"/>
    <mergeCell ref="F140:G141"/>
    <mergeCell ref="H140:H143"/>
    <mergeCell ref="F142:F143"/>
    <mergeCell ref="G142:G143"/>
    <mergeCell ref="A133:H133"/>
    <mergeCell ref="A134:H134"/>
    <mergeCell ref="A136:A143"/>
    <mergeCell ref="B136:B143"/>
    <mergeCell ref="C136:H137"/>
    <mergeCell ref="C138:E139"/>
    <mergeCell ref="F138:H139"/>
    <mergeCell ref="C140:C143"/>
  </mergeCells>
  <printOptions horizontalCentered="1"/>
  <pageMargins left="0.59055118110236227" right="0.59055118110236227" top="0.98425196850393704" bottom="0.98425196850393704" header="0" footer="0"/>
  <pageSetup scale="71" orientation="portrait" r:id="rId1"/>
  <headerFooter alignWithMargins="0"/>
  <rowBreaks count="2" manualBreakCount="2">
    <brk id="64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221-16</vt:lpstr>
      <vt:lpstr>'221-16'!Área_de_impresión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BIANKA TERAN</dc:creator>
  <cp:lastModifiedBy>Yamileth G. de Rivera</cp:lastModifiedBy>
  <dcterms:created xsi:type="dcterms:W3CDTF">2017-06-12T15:25:33Z</dcterms:created>
  <dcterms:modified xsi:type="dcterms:W3CDTF">2017-09-21T15:24:30Z</dcterms:modified>
</cp:coreProperties>
</file>